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Miguel\Desktop\Aguas del Huila\2026\INDICADORES DE GESTION\INDICADORES DE GESTION 2025\"/>
    </mc:Choice>
  </mc:AlternateContent>
  <xr:revisionPtr revIDLastSave="0" documentId="13_ncr:1_{13B1D701-046B-4AC8-A7DA-DC0C0A0106EB}" xr6:coauthVersionLast="47" xr6:coauthVersionMax="47" xr10:uidLastSave="{00000000-0000-0000-0000-000000000000}"/>
  <workbookProtection workbookAlgorithmName="SHA-512" workbookHashValue="X56hAklmOHpWJvqEiJiK7QECd65KxyPFTszGQ8revPXFZ435vUh7MGrd3pcxXDOS6+esFJJY+Q4hxNXJSZeYnw==" workbookSaltValue="mfxSL+4neCEA86iOU/knVQ==" workbookSpinCount="100000" lockStructure="1"/>
  <bookViews>
    <workbookView xWindow="-120" yWindow="-120" windowWidth="20730" windowHeight="11040" xr2:uid="{00000000-000D-0000-FFFF-FFFF00000000}"/>
  </bookViews>
  <sheets>
    <sheet name="SET-G. Documental y Archivo" sheetId="1" r:id="rId1"/>
    <sheet name="01" sheetId="55" r:id="rId2"/>
    <sheet name="02" sheetId="56" r:id="rId3"/>
    <sheet name="03" sheetId="61" r:id="rId4"/>
    <sheet name="04" sheetId="62" r:id="rId5"/>
    <sheet name="05" sheetId="60" r:id="rId6"/>
  </sheets>
  <definedNames>
    <definedName name="_xlnm.Print_Titles" localSheetId="0">'SET-G. Documental y Archivo'!$1:$3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6" i="60" l="1"/>
  <c r="O15" i="60"/>
  <c r="O15" i="62"/>
  <c r="C15" i="60"/>
  <c r="D15" i="60"/>
  <c r="E15" i="60"/>
  <c r="F15" i="60"/>
  <c r="G15" i="60"/>
  <c r="H15" i="60"/>
  <c r="I15" i="60"/>
  <c r="J15" i="60"/>
  <c r="K15" i="60"/>
  <c r="L15" i="60"/>
  <c r="M15" i="60"/>
  <c r="N15" i="60"/>
  <c r="C15" i="62"/>
  <c r="D15" i="62"/>
  <c r="E15" i="62"/>
  <c r="F15" i="62"/>
  <c r="G15" i="62"/>
  <c r="H15" i="62"/>
  <c r="I15" i="62"/>
  <c r="J15" i="62"/>
  <c r="K15" i="62"/>
  <c r="L15" i="62"/>
  <c r="M15" i="62"/>
  <c r="N15" i="62"/>
  <c r="E15" i="55"/>
  <c r="O14" i="60" l="1"/>
  <c r="O13" i="60"/>
  <c r="O14" i="62"/>
  <c r="C14" i="62" s="1"/>
  <c r="O13" i="62"/>
  <c r="C13" i="62" s="1"/>
  <c r="O14" i="61"/>
  <c r="C14" i="61" s="1"/>
  <c r="O13" i="61"/>
  <c r="C13" i="61" s="1"/>
  <c r="O14" i="56"/>
  <c r="O13" i="56"/>
  <c r="C13" i="56" s="1"/>
  <c r="C14" i="56" l="1"/>
  <c r="H7" i="56"/>
  <c r="C13" i="60"/>
  <c r="G13" i="60"/>
  <c r="K13" i="60"/>
  <c r="D13" i="60"/>
  <c r="H13" i="60"/>
  <c r="L13" i="60"/>
  <c r="E13" i="60"/>
  <c r="I13" i="60"/>
  <c r="M13" i="60"/>
  <c r="F13" i="60"/>
  <c r="J13" i="60"/>
  <c r="N13" i="60"/>
  <c r="C14" i="60"/>
  <c r="G14" i="60"/>
  <c r="K14" i="60"/>
  <c r="D14" i="60"/>
  <c r="H14" i="60"/>
  <c r="L14" i="60"/>
  <c r="E14" i="60"/>
  <c r="I14" i="60"/>
  <c r="M14" i="60"/>
  <c r="F14" i="60"/>
  <c r="J14" i="60"/>
  <c r="N14" i="60"/>
  <c r="O14" i="55"/>
  <c r="O13" i="55"/>
  <c r="E13" i="55" l="1"/>
  <c r="I13" i="55"/>
  <c r="M13" i="55"/>
  <c r="F13" i="55"/>
  <c r="J13" i="55"/>
  <c r="N13" i="55"/>
  <c r="C13" i="55"/>
  <c r="G13" i="55"/>
  <c r="K13" i="55"/>
  <c r="D13" i="55"/>
  <c r="H13" i="55"/>
  <c r="L13" i="55"/>
  <c r="E14" i="55"/>
  <c r="I14" i="55"/>
  <c r="M14" i="55"/>
  <c r="F14" i="55"/>
  <c r="J14" i="55"/>
  <c r="N14" i="55"/>
  <c r="C14" i="55"/>
  <c r="G14" i="55"/>
  <c r="K14" i="55"/>
  <c r="D14" i="55"/>
  <c r="H14" i="55"/>
  <c r="L14" i="55"/>
  <c r="L20" i="62"/>
  <c r="H20" i="62"/>
  <c r="D20" i="62"/>
  <c r="I7" i="62"/>
  <c r="F7" i="62"/>
  <c r="A7" i="62"/>
  <c r="G4" i="62"/>
  <c r="F3" i="62"/>
  <c r="F2" i="62"/>
  <c r="L20" i="61"/>
  <c r="H20" i="61"/>
  <c r="D20" i="61"/>
  <c r="I7" i="61"/>
  <c r="F7" i="61"/>
  <c r="A7" i="61"/>
  <c r="G4" i="61"/>
  <c r="F3" i="61"/>
  <c r="F2" i="61"/>
  <c r="O17" i="62" l="1"/>
  <c r="O16" i="62"/>
  <c r="X7" i="1"/>
  <c r="W7" i="1"/>
  <c r="V7" i="1"/>
  <c r="U7" i="1"/>
  <c r="T7" i="1"/>
  <c r="S7" i="1"/>
  <c r="R7" i="1"/>
  <c r="Q7" i="1"/>
  <c r="P7" i="1"/>
  <c r="O7" i="1"/>
  <c r="N7" i="1"/>
  <c r="M7" i="1"/>
  <c r="N14" i="62"/>
  <c r="M14" i="62"/>
  <c r="L14" i="62"/>
  <c r="K14" i="62"/>
  <c r="J14" i="62"/>
  <c r="I14" i="62"/>
  <c r="H14" i="62"/>
  <c r="G14" i="62"/>
  <c r="F14" i="62"/>
  <c r="E14" i="62"/>
  <c r="D14" i="62"/>
  <c r="N13" i="62"/>
  <c r="M13" i="62"/>
  <c r="L13" i="62"/>
  <c r="K13" i="62"/>
  <c r="J13" i="62"/>
  <c r="I13" i="62"/>
  <c r="H13" i="62"/>
  <c r="G13" i="62"/>
  <c r="F13" i="62"/>
  <c r="E13" i="62"/>
  <c r="D13" i="62"/>
  <c r="H7" i="62"/>
  <c r="F1" i="62"/>
  <c r="O17" i="61"/>
  <c r="O16" i="61"/>
  <c r="S6" i="1"/>
  <c r="R6" i="1"/>
  <c r="Q6" i="1"/>
  <c r="P6" i="1"/>
  <c r="O6" i="1"/>
  <c r="N6" i="1"/>
  <c r="M6" i="1"/>
  <c r="N14" i="61"/>
  <c r="M14" i="61"/>
  <c r="L14" i="61"/>
  <c r="K14" i="61"/>
  <c r="J14" i="61"/>
  <c r="I14" i="61"/>
  <c r="H14" i="61"/>
  <c r="G14" i="61"/>
  <c r="F14" i="61"/>
  <c r="E14" i="61"/>
  <c r="D14" i="61"/>
  <c r="N13" i="61"/>
  <c r="M13" i="61"/>
  <c r="L13" i="61"/>
  <c r="K13" i="61"/>
  <c r="J13" i="61"/>
  <c r="I13" i="61"/>
  <c r="H13" i="61"/>
  <c r="G13" i="61"/>
  <c r="F13" i="61"/>
  <c r="E13" i="61"/>
  <c r="D13" i="61"/>
  <c r="H7" i="61"/>
  <c r="F1" i="61"/>
  <c r="L7" i="1" l="1"/>
  <c r="O15" i="61"/>
  <c r="O16" i="55"/>
  <c r="O17" i="55"/>
  <c r="O17" i="60"/>
  <c r="X8" i="1"/>
  <c r="W8" i="1"/>
  <c r="V8" i="1"/>
  <c r="U8" i="1"/>
  <c r="T8" i="1"/>
  <c r="S8" i="1"/>
  <c r="R8" i="1"/>
  <c r="Q8" i="1"/>
  <c r="P8" i="1"/>
  <c r="O8" i="1"/>
  <c r="N8" i="1"/>
  <c r="M8" i="1"/>
  <c r="O17" i="56"/>
  <c r="O16" i="56"/>
  <c r="M15" i="56"/>
  <c r="L15" i="56"/>
  <c r="V5" i="1" s="1"/>
  <c r="K15" i="56"/>
  <c r="U5" i="1" s="1"/>
  <c r="J15" i="56"/>
  <c r="T5" i="1" s="1"/>
  <c r="I15" i="56"/>
  <c r="S5" i="1" s="1"/>
  <c r="H15" i="56"/>
  <c r="R5" i="1" s="1"/>
  <c r="Q5" i="1"/>
  <c r="F15" i="56"/>
  <c r="P5" i="1" s="1"/>
  <c r="E15" i="56"/>
  <c r="O5" i="1" s="1"/>
  <c r="D15" i="56"/>
  <c r="N5" i="1" s="1"/>
  <c r="C15" i="56"/>
  <c r="M5" i="1" s="1"/>
  <c r="N14" i="56"/>
  <c r="M14" i="56"/>
  <c r="L14" i="56"/>
  <c r="K14" i="56"/>
  <c r="J14" i="56"/>
  <c r="I14" i="56"/>
  <c r="H14" i="56"/>
  <c r="G14" i="56"/>
  <c r="F14" i="56"/>
  <c r="E14" i="56"/>
  <c r="D14" i="56"/>
  <c r="N13" i="56"/>
  <c r="M13" i="56"/>
  <c r="L13" i="56"/>
  <c r="K13" i="56"/>
  <c r="J13" i="56"/>
  <c r="I13" i="56"/>
  <c r="H13" i="56"/>
  <c r="G13" i="56"/>
  <c r="F13" i="56"/>
  <c r="E13" i="56"/>
  <c r="D13" i="56"/>
  <c r="N15" i="55"/>
  <c r="X4" i="1" s="1"/>
  <c r="W4" i="1"/>
  <c r="L15" i="55"/>
  <c r="V4" i="1" s="1"/>
  <c r="K15" i="55"/>
  <c r="U4" i="1" s="1"/>
  <c r="J15" i="55"/>
  <c r="T4" i="1" s="1"/>
  <c r="I15" i="55"/>
  <c r="S4" i="1" s="1"/>
  <c r="H15" i="55"/>
  <c r="R4" i="1" s="1"/>
  <c r="G15" i="55"/>
  <c r="Q4" i="1" s="1"/>
  <c r="F15" i="55"/>
  <c r="P4" i="1" s="1"/>
  <c r="O4" i="1"/>
  <c r="D15" i="55"/>
  <c r="N4" i="1" s="1"/>
  <c r="C15" i="55"/>
  <c r="M4" i="1" s="1"/>
  <c r="F3" i="60"/>
  <c r="F3" i="56"/>
  <c r="F3" i="55"/>
  <c r="L8" i="1" l="1"/>
  <c r="O15" i="55"/>
  <c r="O15" i="56"/>
  <c r="L5" i="1" s="1"/>
  <c r="F1" i="60"/>
  <c r="F1" i="56"/>
  <c r="F1" i="55"/>
  <c r="L20" i="60"/>
  <c r="H20" i="60"/>
  <c r="D20" i="60"/>
  <c r="I7" i="60"/>
  <c r="F7" i="60"/>
  <c r="A7" i="60"/>
  <c r="G4" i="60"/>
  <c r="F2" i="60"/>
  <c r="H7" i="60"/>
  <c r="L4" i="1" l="1"/>
  <c r="L20" i="56"/>
  <c r="H20" i="56"/>
  <c r="D20" i="56"/>
  <c r="I7" i="56"/>
  <c r="F7" i="56"/>
  <c r="A7" i="56"/>
  <c r="G4" i="56"/>
  <c r="F2" i="56"/>
  <c r="L20" i="55"/>
  <c r="H20" i="55"/>
  <c r="D20" i="55"/>
  <c r="I7" i="55"/>
  <c r="F7" i="55"/>
  <c r="A7" i="55"/>
  <c r="G4" i="55"/>
  <c r="F2" i="55"/>
  <c r="H7" i="5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WILSON</author>
  </authors>
  <commentList>
    <comment ref="J2" authorId="0" shapeId="0" xr:uid="{00000000-0006-0000-0000-000001000000}">
      <text>
        <r>
          <rPr>
            <sz val="9"/>
            <color indexed="81"/>
            <rFont val="Tahoma"/>
            <family val="2"/>
          </rPr>
          <t xml:space="preserve">
Recomendable dejar como línea base el resultado final del indicador en el año inmediatamente anterior</t>
        </r>
      </text>
    </comment>
    <comment ref="K2" authorId="0" shapeId="0" xr:uid="{00000000-0006-0000-0000-000002000000}">
      <text>
        <r>
          <rPr>
            <sz val="9"/>
            <color indexed="81"/>
            <rFont val="Tahoma"/>
            <family val="2"/>
          </rPr>
          <t xml:space="preserve">
Importante aquí establecer para cada indicador la meta final deseada de forma razonable, que se proyecta al cierre de la presente vigencia</t>
        </r>
      </text>
    </comment>
  </commentList>
</comments>
</file>

<file path=xl/sharedStrings.xml><?xml version="1.0" encoding="utf-8"?>
<sst xmlns="http://schemas.openxmlformats.org/spreadsheetml/2006/main" count="449" uniqueCount="168">
  <si>
    <t>PROCESO</t>
  </si>
  <si>
    <t>NOMBRE DEL INDICADOR</t>
  </si>
  <si>
    <t>OBJETIVO DEL INDICADOR</t>
  </si>
  <si>
    <t xml:space="preserve"> </t>
  </si>
  <si>
    <t>Mensual</t>
  </si>
  <si>
    <t>FORMULA DEL INDICADOR</t>
  </si>
  <si>
    <t>INTERPRETACIÓN SITUACIÓN</t>
  </si>
  <si>
    <t>OPTIMA</t>
  </si>
  <si>
    <t>ENE</t>
  </si>
  <si>
    <t>FEB</t>
  </si>
  <si>
    <t>MAR</t>
  </si>
  <si>
    <t>ABR</t>
  </si>
  <si>
    <t>MAY</t>
  </si>
  <si>
    <t>JUN</t>
  </si>
  <si>
    <t>JUL</t>
  </si>
  <si>
    <t>AGO</t>
  </si>
  <si>
    <t>SEP</t>
  </si>
  <si>
    <t>OCT</t>
  </si>
  <si>
    <t>NOV</t>
  </si>
  <si>
    <t>DIC</t>
  </si>
  <si>
    <t>CÓDIGO DEL INDICADOR</t>
  </si>
  <si>
    <t>Objetivo</t>
  </si>
  <si>
    <t>Unidad de medida</t>
  </si>
  <si>
    <t>Formula</t>
  </si>
  <si>
    <t>Meta</t>
  </si>
  <si>
    <t>Frecuencia</t>
  </si>
  <si>
    <t>Fuente de Información</t>
  </si>
  <si>
    <t>Responsable</t>
  </si>
  <si>
    <t>Por obtener Datos</t>
  </si>
  <si>
    <t>Por Análizar Datos</t>
  </si>
  <si>
    <t>MEDICIÓN DE DATOS:</t>
  </si>
  <si>
    <t>MES</t>
  </si>
  <si>
    <t>ACUM</t>
  </si>
  <si>
    <t>RANGOS DE EVALUACIÓN</t>
  </si>
  <si>
    <t>%</t>
  </si>
  <si>
    <t>ANÁLISIS GRÁFICO (Tendencia del indicador)</t>
  </si>
  <si>
    <t>VARIABLES</t>
  </si>
  <si>
    <t>METODOLOGIA PARA OBTENER LOS DATOS:</t>
  </si>
  <si>
    <t>LINEA BASE</t>
  </si>
  <si>
    <t>PERIODICIDAD REPORTE</t>
  </si>
  <si>
    <t>IN01</t>
  </si>
  <si>
    <t>IN02</t>
  </si>
  <si>
    <t>IN03</t>
  </si>
  <si>
    <t xml:space="preserve">PROCESO: </t>
  </si>
  <si>
    <t>Anual</t>
  </si>
  <si>
    <t>Trimestral</t>
  </si>
  <si>
    <t>Acum.</t>
  </si>
  <si>
    <t>TIPO DE INDICADOR</t>
  </si>
  <si>
    <t>Eficacia</t>
  </si>
  <si>
    <t>Efectividad</t>
  </si>
  <si>
    <r>
      <rPr>
        <b/>
        <sz val="9"/>
        <rFont val="Tahoma"/>
        <family val="2"/>
      </rPr>
      <t>ANÁLISIS DE MEDICIÓN</t>
    </r>
    <r>
      <rPr>
        <sz val="9"/>
        <rFont val="Tahoma"/>
        <family val="2"/>
      </rPr>
      <t xml:space="preserve"> (Cumplimiento de metas, comportamiento histórico, tendencias, causas):</t>
    </r>
  </si>
  <si>
    <r>
      <rPr>
        <b/>
        <sz val="9"/>
        <rFont val="Tahoma"/>
        <family val="2"/>
      </rPr>
      <t>ACCIONES DE MEJORAMIENTO REQUERIDAS</t>
    </r>
    <r>
      <rPr>
        <sz val="9"/>
        <rFont val="Tahoma"/>
        <family val="2"/>
      </rPr>
      <t xml:space="preserve"> (Acciones a tomar cuando se evidencie el incumplimiento de las metas propuestas):</t>
    </r>
  </si>
  <si>
    <t>Fecha</t>
  </si>
  <si>
    <t>ACEPTABLE</t>
  </si>
  <si>
    <t>DEFICIENTE</t>
  </si>
  <si>
    <t>Bimensual</t>
  </si>
  <si>
    <t>Cuatrimestral</t>
  </si>
  <si>
    <t>Semestral</t>
  </si>
  <si>
    <t>TIPO INDICADOR</t>
  </si>
  <si>
    <t>GESTIÓN DE PROYECTOS</t>
  </si>
  <si>
    <t>GESTIÓN DE PORTAFOLIO</t>
  </si>
  <si>
    <t>GESTIÓN DE OPORTUNIDADES</t>
  </si>
  <si>
    <t>GESTIÓN DE BIENES Y SERVICIOS</t>
  </si>
  <si>
    <t>GESTIÓN JURÍDICA - CONTRATACIÓN</t>
  </si>
  <si>
    <t>TECNOLOGIAS DE LA INFORMACIÓN Y LA COMUNICACIÓN - TIC'S</t>
  </si>
  <si>
    <t>MEJORAMIENTO CONTINUO</t>
  </si>
  <si>
    <t>GESTIÓN DE RECURSOS HUMANOS</t>
  </si>
  <si>
    <t>GESTIÓN DE SERVICIOS PÚBLICOS</t>
  </si>
  <si>
    <t>GESTIÓN DEL CONOCIMIENTO</t>
  </si>
  <si>
    <t>GESTIÓN FINANCIERA</t>
  </si>
  <si>
    <t>CONTROL INTERNO</t>
  </si>
  <si>
    <t>DIRECCIONAMIENTO ESTRATÉGICO</t>
  </si>
  <si>
    <t xml:space="preserve">Eficiencia </t>
  </si>
  <si>
    <t>GRUPO DE GESTIÓN DE PROYECTOS</t>
  </si>
  <si>
    <t>GRUPO DE GESTIÓN DE PORTAFOLIO</t>
  </si>
  <si>
    <t>GRUPO DE GESTIÓN DE OPORTUNIDADES</t>
  </si>
  <si>
    <t>GRUPO DE GESTIÓN DE BIENES Y SERVICIOS</t>
  </si>
  <si>
    <t>GRUPO DE GESTIÓN JURÍDICA - CONTRATACIÓN</t>
  </si>
  <si>
    <t>GRUPO DE TECNOLOGIAS DE LA INFORMACIÓN Y LA COMUNICACIÓN - TIC'S</t>
  </si>
  <si>
    <t>GRUPO DE MEJORAMIENTO CONTINUO</t>
  </si>
  <si>
    <t>GRUPO DE GESTIÓN DE RECURSOS HUMANOS</t>
  </si>
  <si>
    <t>GRUPO DE GESTIÓN DE SERVICIOS PÚBLICOS</t>
  </si>
  <si>
    <t>GRUPO DE GESTIÓN DEL CONOCIMIENTO</t>
  </si>
  <si>
    <t>GRUPO DE GESTIÓN FINANCIERA</t>
  </si>
  <si>
    <t>GRUPO DE CONTROL INTERNO</t>
  </si>
  <si>
    <t>GRUPO DE DIRECCIONAMIENTO ESTRATÉGICO</t>
  </si>
  <si>
    <t>&gt; 80%</t>
  </si>
  <si>
    <t xml:space="preserve">Entre 60% - 79% </t>
  </si>
  <si>
    <t xml:space="preserve">&lt; 59% </t>
  </si>
  <si>
    <t>&gt; 0</t>
  </si>
  <si>
    <t>= 0</t>
  </si>
  <si>
    <t>&lt; 0</t>
  </si>
  <si>
    <t>&lt;=0</t>
  </si>
  <si>
    <t>Millones de $</t>
  </si>
  <si>
    <t>Días</t>
  </si>
  <si>
    <t>Entre 80% y 100%</t>
  </si>
  <si>
    <t>Entre 60% y 79%</t>
  </si>
  <si>
    <t>Menor al 60%</t>
  </si>
  <si>
    <t>IN04</t>
  </si>
  <si>
    <t>IN05</t>
  </si>
  <si>
    <t>&lt;=1</t>
  </si>
  <si>
    <t>RESULTADOS DE LA VIGENCIA</t>
  </si>
  <si>
    <t>GESTIÓN DOCUMENTAL Y ARCHIVO</t>
  </si>
  <si>
    <t xml:space="preserve">Cumplimiento de busquedas y/o consultas </t>
  </si>
  <si>
    <t>Medir el grado de satisfacción de los funcionarios de la entidad.</t>
  </si>
  <si>
    <t xml:space="preserve">Numero de Transferencias </t>
  </si>
  <si>
    <t>Determinar la eficacia  en el proceso de archivo con el seguimiento al  numero de transferencias realizadas semestralmente.</t>
  </si>
  <si>
    <t xml:space="preserve">Prestamos y Devoluciones </t>
  </si>
  <si>
    <t>Medir la  Eficacia   en el cumplimiento de la devolución de préstamos por parte de los usuarios.</t>
  </si>
  <si>
    <t>Medir el cumplimiento de las metas del Plan Institucional de Archivo PINAR de Aguas del Huila S.A.E.S.P</t>
  </si>
  <si>
    <t>Número de actividades ejecutadas del Plan Institucional de Archivo PINAR    / total de actividades del Plan Institucional de Archivo PINAR de aguas del Huila *100</t>
  </si>
  <si>
    <t>Nivel de cumplimiento de las metas del Plan Institucional de Archivo PINAR</t>
  </si>
  <si>
    <t>N° de Capacitaciones realizadas / N° Capacitaciones programadas*100</t>
  </si>
  <si>
    <t xml:space="preserve">Nivel de Capacitacion </t>
  </si>
  <si>
    <t xml:space="preserve">Medir la Eficacia  de la Gestion Documental a travez de las capacitaciones a todas las dependencias de la entidad. </t>
  </si>
  <si>
    <t xml:space="preserve">% de Transferencias </t>
  </si>
  <si>
    <t>AH-GDA-</t>
  </si>
  <si>
    <t>AH-GDA</t>
  </si>
  <si>
    <t xml:space="preserve"> GESTIÓN DOCUMENTAL Y ARCHIVO</t>
  </si>
  <si>
    <t>Número de solicitudes de informacion efectiva</t>
  </si>
  <si>
    <t>Número de solicitudes de informacion realizadas</t>
  </si>
  <si>
    <t xml:space="preserve">Seguimiento a las solicitudes de Informacion </t>
  </si>
  <si>
    <t>Número de solicitudes  de información efectivas / Número de solicitudes de búsqueda de Informacion realizadas*100</t>
  </si>
  <si>
    <t xml:space="preserve">Numero de Transferencias  semestralmente </t>
  </si>
  <si>
    <t xml:space="preserve">N° de transferencias realizadas por semestre </t>
  </si>
  <si>
    <t xml:space="preserve">Relacion de documentos prestados y devueltos </t>
  </si>
  <si>
    <t xml:space="preserve">Número de documentos prestados </t>
  </si>
  <si>
    <t xml:space="preserve">Número de documentos devueltos </t>
  </si>
  <si>
    <t>Sumatoria de documentos devueltos al mes/Sumatoria de documentos prestados al mes*100</t>
  </si>
  <si>
    <t>Informes de avance y ejecución de Plan Institucional de Archivo PINAR</t>
  </si>
  <si>
    <t xml:space="preserve">Número de actividades ejecutadas del Plan </t>
  </si>
  <si>
    <t xml:space="preserve">Número de actividades programadas en el l Plan </t>
  </si>
  <si>
    <t>Informes de Capacitaciones  en Aguas del Huila S.A.E.S.P</t>
  </si>
  <si>
    <t>N° de Capacitaciones realizadas</t>
  </si>
  <si>
    <t xml:space="preserve">N° de Capacitaciones programadas </t>
  </si>
  <si>
    <t>RESULTADOS VIGENCIA 2025</t>
  </si>
  <si>
    <t>META 2025</t>
  </si>
  <si>
    <t>VIGENCIA 2025</t>
  </si>
  <si>
    <t>META  AÑO 2025</t>
  </si>
  <si>
    <t>En el mes de octubre se atendió el 100% de las solicitudes recibidas ( 2 solicitudes), alcanzando un nivel óptimo en el cumplimiento del indicador y superando la meta establecida del 95%, el comportamiento del indicador evidencia eficiencia en la gestión documental y oportunidad en la atención de requerimientos por parte del área de archivo.</t>
  </si>
  <si>
    <t>En el mes de noviembre se atendió el 100% de las solicitudes recibidas ( 1 solicitudes), alcanzando un nivel óptimo en el cumplimiento del indicador y superando la meta establecida del 95%, el comportamiento del indicador evidencia eficiencia en la gestión documental y oportunidad en la atención de requerimientos por parte del área de archivo.</t>
  </si>
  <si>
    <t>En el mes de diciembre se atendió el 100% de las solicitudes recibidas ( 2 solicitudes), alcanzando un nivel óptimo en el cumplimiento del indicador y superando la meta establecida del 95%, el comportamiento del indicador evidencia eficiencia en la gestión documental y oportunidad en la atención de requerimientos por parte del área de archivo. Se recomeinda mantener los controles de seguimiento a las solicitudes de información con el fin de garantizar la continuidad en el cumplimiento de la meta y calidad de del servicio.</t>
  </si>
  <si>
    <t>Para el mes de diciembre de 2025, se realizaron dos (2) transferencias documentales, correspondientes a la oficina de Planeación  y a la oficina de Control Interno hacia el archivo central, cada una con un total de 11 cajas. El resultado obtenido se ubica en un nivel óptimo, evidenciando cumplimiento en las actividades de organización y translado documental conforme a los lineamientos establecidos. Se recomienda continuar con la programación y ejecución de transferencias documentales para garantizar la adecuada gestión y conservación de la información institucional.</t>
  </si>
  <si>
    <t>En el mes de septiembre, se realizó el préstamo de documentos con devolución del 100% de los mismos ( 10 carpetas), evidenciando control y seguimiento adecuado en el manejo de la documentación.</t>
  </si>
  <si>
    <t>En el mes de octubre, se realizó el préstamo de documentos con devolución del 100% de los mismos (2 carpetas), evidenciando control y seguimiento adecuado en el manejo de la documentación.</t>
  </si>
  <si>
    <t>En el mes de noviembre, se realizó el préstamo de documentos con devolución del 100% de los mismos (1 carpeta), evidenciando control y seguimiento adecuado en el manejo de la documentación.</t>
  </si>
  <si>
    <t>En el mes de diciembre, se realizó el préstamo de documentos con devolución del 100% de los mismos (2 carpetas), evidenciando control y seguimiento adecuado en el manejo de la documentación. El resultado obtenido se ubica en un nivel óptimo, superando la meta establecida y garantizando la trazabilidad y conservación de la información. Se recomienda mantener los controles implementados para asegurar la devolución oportuna de los documentos prestados.</t>
  </si>
  <si>
    <t>En el mes de enero se atendió el 100% de las solicitudes recibidas ( 8 solicitudes), alcanzando un nivel óptimo en el cumplimiento del indicador y superando la meta establecida del 95%, el comportamiento del indicador evidencia eficiencia en la gestión documental y oportunidad en la atención de requerimientos por parte del área de archivo.</t>
  </si>
  <si>
    <t>En el mes de marzo se atendió el 100% de las solicitudes recibidas ( 9 solicitudes), alcanzando un nivel óptimo en el cumplimiento del indicador y superando la meta establecida del 95%, el comportamiento del indicador evidencia eficiencia en la gestión documental y oportunidad en la atención de requerimientos por parte del área de archivo.</t>
  </si>
  <si>
    <t>En el mes de mayo se atendió el 100% de las solicitudes recibidas ( 4 solicitudes), alcanzando un nivel óptimo en el cumplimiento del indicador y superando la meta establecida del 95%, el comportamiento del indicador evidencia eficiencia en la gestión documental y oportunidad en la atención de requerimientos por parte del área de archivo.</t>
  </si>
  <si>
    <t>El indicador refleja un cumplimiento del 100% de las metas programadas en el PINAR para la vigencia 2025, evidenciando una gestión eficiente en la ejecución de las actividades planificadas.</t>
  </si>
  <si>
    <t>El indicador refleja un cumplimiento del 100% de las metas programadas en el PINAR para la vigencia 2025, evidenciando una gestión eficiente en la ejecución de las actividades planificadas.
En los meses donde se programaron actividades (marzo, junio, septiembre y diciembre), se observa un cumplimiento total de las mismas, alcanzando una ejecución del 100% frente a lo planificado. En los demás meses no se registraron actividades programadas, por lo que no se evidencian desviaciones en el cumplimiento.
Este comportamiento indica una adecuada planificación y ejecución de las actividades definidas en el PINAR, así como un seguimiento efectivo a las metas establecidas, permitiendo dar cumplimiento a los lineamientos de la gestión documental.</t>
  </si>
  <si>
    <t>El indicador presenta un cumplimiento del 100% durante la vigencia 2025, evidenciando eficacia en la ejecución del plan de capacitaciones en gestión documental.</t>
  </si>
  <si>
    <t>El indicador presenta un cumplimiento del 100% durante la vigencia 2025, evidenciando eficacia en la ejecución del plan de capacitaciones en gestión documental.
Durante la vigencia 2025, el comportamiento del indicador evidencia una ejecución acorde con la programación establecida. Se observa que las capacitaciones fueron programadas en los meses de marzo, junio, septiembre y diciembre, con una (1) actividad en cada uno de estos periodos.
En dichos meses, el número de capacitaciones realizadas coincide con el número de capacitaciones programadas, alcanzando un cumplimiento del 100% en cada periodo. En los demás meses no se programaron actividades, por lo cual no se presentan desviaciones en la ejecución.</t>
  </si>
  <si>
    <t>En el mes de abril se atendió el 100% de las solicitudes recibidas ( 4 solicitudes), alcanzando un nivel óptimo en el cumplimiento del indicador y superando la meta establecida del 95%, el comportamiento del indicador evidencia eficiencia en la gestión documental y oportunidad en la atención de requerimientos por parte del área de archivo.</t>
  </si>
  <si>
    <t>En el mes de febrero se atendió el 100% de las solicitudes recibidas ( 8 solicitudes), alcanzando un nivel óptimo en el cumplimiento del indicador y superando la meta establecida del 95%, el comportamiento del indicador evidencia eficiencia en la gestión documental y oportunidad en la atención de requerimientos por parte del área de archivo.</t>
  </si>
  <si>
    <t>En el mes de julio se atendió el 100% de las solicitudes recibidas (7 solicitudes), alcanzando un nivel óptimo en el cumplimiento del indicador y superando la meta establecida del 95%, el comportamiento del indicador evidencia eficiencia en la gestión documental y oportunidad en la atención de requerimientos por parte del área de archivo.</t>
  </si>
  <si>
    <t>En el mes de junio se atendió el 100% de las solicitudes recibidas 4 solicitudes), alcanzando un nivel óptimo en el cumplimiento del indicador y superando la meta establecida del 95%, el comportamiento del indicador evidencia eficiencia en la gestión documental y oportunidad en la atención de requerimientos por parte del área de archivo.</t>
  </si>
  <si>
    <t>En el mes de septiembre se atendió el 100% de las solicitudes recibidas ( 8 solicitudes), alcanzando un nivel óptimo en el cumplimiento del indicador y superando la meta establecida del 95%, el comportamiento del indicador evidencia eficiencia en la gestión documental y oportunidad en la atención de requerimientos por parte del área de archivo.</t>
  </si>
  <si>
    <t>Durante la viegncia 2025, el indicador de cumplimiento de búsqueda y/o consultas presentó un comportamiento positivo a partir del mes de septiembre, periodo en el cual se inició el registro de información debido al ingreso al àrea en el mes de agosto. ( 2 solicitudes).</t>
  </si>
  <si>
    <t>En el mes de enero, se realizó el préstamo de documentos con devolución del 100% de los mismos ( 3 carpetas), evidenciando control y seguimiento adecuado en el manejo de la documentación.</t>
  </si>
  <si>
    <t>En el mes de febrero, se realizó el préstamo de documentos con devolución del 100% de los mismos (5 carpetas), evidenciando control y seguimiento adecuado en el manejo de la documentación.</t>
  </si>
  <si>
    <t>En el mes de marzo, se realizó el préstamo de documentos con devolución del 100% de los mismos (5 carpetas), evidenciando control y seguimiento adecuado en el manejo de la documentación.</t>
  </si>
  <si>
    <t>En el mes de abril, se realizó el préstamo de documentos con devolución del 100% de los mismos (2 carpetas), evidenciando control y seguimiento adecuado en el manejo de la documentación.</t>
  </si>
  <si>
    <t>En el mes de mayo, se realizó el préstamo de documentos con devolución del 100% de los mismos (8 carpetas), evidenciando control y seguimiento adecuado en el manejo de la documentación.</t>
  </si>
  <si>
    <t>En el mes de juniol, se realizó el préstamo de documentos con devolución del 100% de los mismos (2 carpetas), evidenciando control y seguimiento adecuado en el manejo de la documentación.</t>
  </si>
  <si>
    <t>En el mes de julio, se realizó el préstamo de documentos con devolución del 100% de los mismos (2 carpetas), evidenciando control y seguimiento adecuado en el manejo de la documentación.</t>
  </si>
  <si>
    <t>Durante la vigencia 2025, el indicador de préstamos y devoluciones presentó un comportamiento positivo a partir del mes de septiembre, periodo en el cual se inició el registro de información debido al ingreso al área en el mes de agosto. (2 carpetas).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</si>
</sst>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1"/>
      <color theme="1"/>
      <name val="Calibri"/>
      <family val="2"/>
      <scheme val="minor"/>
    </font>
    <font>
      <sz val="10"/>
      <name val="Arial"/>
      <family val="2"/>
    </font>
    <font>
      <sz val="8"/>
      <name val="Arial"/>
      <family val="2"/>
    </font>
    <font>
      <b/>
      <sz val="8"/>
      <name val="Arial"/>
      <family val="2"/>
    </font>
    <font>
      <b/>
      <sz val="8"/>
      <color theme="1"/>
      <name val="Arial"/>
      <family val="2"/>
    </font>
    <font>
      <sz val="8"/>
      <color theme="1"/>
      <name val="Calibri"/>
      <family val="2"/>
      <scheme val="minor"/>
    </font>
    <font>
      <b/>
      <sz val="14"/>
      <color theme="1"/>
      <name val="Calibri"/>
      <family val="2"/>
      <scheme val="minor"/>
    </font>
    <font>
      <b/>
      <sz val="6"/>
      <color theme="1"/>
      <name val="Arial"/>
      <family val="2"/>
    </font>
    <font>
      <sz val="10"/>
      <name val="Tahoma"/>
      <family val="2"/>
    </font>
    <font>
      <sz val="8"/>
      <name val="Tahoma"/>
      <family val="2"/>
    </font>
    <font>
      <b/>
      <sz val="10"/>
      <name val="Tahoma"/>
      <family val="2"/>
    </font>
    <font>
      <b/>
      <sz val="10"/>
      <color rgb="FFFF0000"/>
      <name val="Tahoma"/>
      <family val="2"/>
    </font>
    <font>
      <sz val="9"/>
      <name val="Tahoma"/>
      <family val="2"/>
    </font>
    <font>
      <b/>
      <sz val="9"/>
      <name val="Tahoma"/>
      <family val="2"/>
    </font>
    <font>
      <b/>
      <sz val="8"/>
      <name val="Tahoma"/>
      <family val="2"/>
    </font>
    <font>
      <b/>
      <sz val="10"/>
      <color theme="1"/>
      <name val="Calibri"/>
      <family val="2"/>
      <scheme val="minor"/>
    </font>
    <font>
      <b/>
      <sz val="8"/>
      <color indexed="8"/>
      <name val="Arial"/>
      <family val="2"/>
    </font>
    <font>
      <sz val="8"/>
      <color indexed="8"/>
      <name val="Arial"/>
      <family val="2"/>
    </font>
    <font>
      <b/>
      <sz val="10"/>
      <color theme="1"/>
      <name val="Arial"/>
      <family val="2"/>
    </font>
    <font>
      <b/>
      <sz val="6"/>
      <name val="Arial"/>
      <family val="2"/>
    </font>
    <font>
      <b/>
      <sz val="12"/>
      <color theme="1"/>
      <name val="Arial"/>
      <family val="2"/>
    </font>
    <font>
      <sz val="10"/>
      <color theme="1"/>
      <name val="Arial"/>
      <family val="2"/>
    </font>
    <font>
      <sz val="11"/>
      <name val="Arial"/>
      <family val="2"/>
    </font>
    <font>
      <sz val="9"/>
      <color indexed="81"/>
      <name val="Tahoma"/>
      <family val="2"/>
    </font>
    <font>
      <sz val="11"/>
      <color theme="1"/>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tint="-0.49998474074526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style="double">
        <color auto="1"/>
      </top>
      <bottom style="double">
        <color auto="1"/>
      </bottom>
      <diagonal/>
    </border>
    <border>
      <left/>
      <right/>
      <top style="double">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9" fontId="24" fillId="0" borderId="0" applyFont="0" applyFill="0" applyBorder="0" applyAlignment="0" applyProtection="0"/>
  </cellStyleXfs>
  <cellXfs count="172">
    <xf numFmtId="0" fontId="0" fillId="0" borderId="0" xfId="0"/>
    <xf numFmtId="0" fontId="5" fillId="0" borderId="0" xfId="0" applyFont="1"/>
    <xf numFmtId="0" fontId="8" fillId="0" borderId="0" xfId="1" applyFont="1" applyAlignment="1">
      <alignment vertical="center"/>
    </xf>
    <xf numFmtId="0" fontId="8" fillId="0" borderId="1" xfId="1" applyFont="1" applyBorder="1" applyAlignment="1">
      <alignment vertical="center"/>
    </xf>
    <xf numFmtId="0" fontId="8" fillId="0" borderId="12" xfId="1" applyFont="1" applyBorder="1" applyAlignment="1">
      <alignment vertical="center"/>
    </xf>
    <xf numFmtId="0" fontId="10" fillId="2" borderId="15" xfId="1" applyFont="1" applyFill="1" applyBorder="1" applyAlignment="1">
      <alignment horizontal="center" vertical="center"/>
    </xf>
    <xf numFmtId="0" fontId="8" fillId="0" borderId="0" xfId="1" applyFont="1" applyAlignment="1">
      <alignment horizontal="right" vertical="center"/>
    </xf>
    <xf numFmtId="9" fontId="8" fillId="0" borderId="0" xfId="1" applyNumberFormat="1" applyFont="1" applyAlignment="1">
      <alignment horizontal="center" vertical="center"/>
    </xf>
    <xf numFmtId="9" fontId="10" fillId="0" borderId="1" xfId="1" applyNumberFormat="1" applyFont="1" applyBorder="1" applyAlignment="1">
      <alignment vertical="center"/>
    </xf>
    <xf numFmtId="164" fontId="8" fillId="7" borderId="1" xfId="1" applyNumberFormat="1" applyFont="1" applyFill="1" applyBorder="1" applyAlignment="1">
      <alignment horizontal="right" vertical="center"/>
    </xf>
    <xf numFmtId="164" fontId="8" fillId="7" borderId="15" xfId="1" applyNumberFormat="1" applyFont="1" applyFill="1" applyBorder="1" applyAlignment="1">
      <alignment horizontal="right" vertical="center"/>
    </xf>
    <xf numFmtId="9" fontId="9" fillId="7" borderId="12" xfId="1" applyNumberFormat="1" applyFont="1" applyFill="1" applyBorder="1" applyAlignment="1">
      <alignment horizontal="center" vertical="center" wrapText="1"/>
    </xf>
    <xf numFmtId="0" fontId="9" fillId="0" borderId="12" xfId="1" applyFont="1" applyBorder="1" applyAlignment="1">
      <alignment horizontal="center" vertical="center" wrapText="1"/>
    </xf>
    <xf numFmtId="0" fontId="8" fillId="7" borderId="15" xfId="1" applyFont="1" applyFill="1" applyBorder="1" applyAlignment="1">
      <alignment vertical="center"/>
    </xf>
    <xf numFmtId="0" fontId="8" fillId="7" borderId="13" xfId="1" applyFont="1" applyFill="1" applyBorder="1" applyAlignment="1">
      <alignment vertical="center"/>
    </xf>
    <xf numFmtId="0" fontId="14" fillId="7" borderId="29" xfId="1" applyFont="1" applyFill="1" applyBorder="1" applyAlignment="1">
      <alignment horizontal="right" vertical="center"/>
    </xf>
    <xf numFmtId="0" fontId="8" fillId="0" borderId="0" xfId="1" applyFont="1" applyAlignment="1">
      <alignment horizontal="center" vertical="center"/>
    </xf>
    <xf numFmtId="0" fontId="9" fillId="7" borderId="12" xfId="1" applyFont="1" applyFill="1" applyBorder="1" applyAlignment="1">
      <alignment horizontal="center" vertical="center" wrapText="1"/>
    </xf>
    <xf numFmtId="0" fontId="2" fillId="0" borderId="35" xfId="1" applyFont="1" applyBorder="1" applyAlignment="1">
      <alignment horizontal="center" vertical="center" textRotation="90" wrapText="1"/>
    </xf>
    <xf numFmtId="0" fontId="15" fillId="8" borderId="35" xfId="0" applyFont="1" applyFill="1" applyBorder="1" applyAlignment="1">
      <alignment horizontal="center" vertical="center" textRotation="90" wrapText="1"/>
    </xf>
    <xf numFmtId="0" fontId="19" fillId="5" borderId="35" xfId="0" applyFont="1" applyFill="1" applyBorder="1" applyAlignment="1">
      <alignment horizontal="center" vertical="center" wrapText="1"/>
    </xf>
    <xf numFmtId="0" fontId="19" fillId="4" borderId="35" xfId="0" applyFont="1" applyFill="1" applyBorder="1" applyAlignment="1">
      <alignment horizontal="center" vertical="center" wrapText="1"/>
    </xf>
    <xf numFmtId="0" fontId="19" fillId="3" borderId="35" xfId="0" applyFont="1" applyFill="1" applyBorder="1" applyAlignment="1">
      <alignment horizontal="center" vertical="center" wrapText="1"/>
    </xf>
    <xf numFmtId="166" fontId="8" fillId="0" borderId="1" xfId="1" applyNumberFormat="1" applyFont="1" applyBorder="1" applyAlignment="1">
      <alignment vertical="center"/>
    </xf>
    <xf numFmtId="166" fontId="8" fillId="7" borderId="15" xfId="1" applyNumberFormat="1" applyFont="1" applyFill="1" applyBorder="1" applyAlignment="1">
      <alignment vertical="center"/>
    </xf>
    <xf numFmtId="0" fontId="9" fillId="0" borderId="1" xfId="1" applyFont="1" applyBorder="1" applyAlignment="1">
      <alignment horizontal="justify" vertical="center" wrapText="1"/>
    </xf>
    <xf numFmtId="0" fontId="9" fillId="0" borderId="12" xfId="1" applyFont="1" applyBorder="1" applyAlignment="1">
      <alignment horizontal="justify" vertical="center" wrapText="1"/>
    </xf>
    <xf numFmtId="0" fontId="17" fillId="0" borderId="35" xfId="0" applyFont="1" applyBorder="1" applyAlignment="1">
      <alignment horizontal="justify" vertical="top" wrapText="1"/>
    </xf>
    <xf numFmtId="49" fontId="5" fillId="0" borderId="35" xfId="0" applyNumberFormat="1" applyFont="1" applyBorder="1" applyAlignment="1">
      <alignment horizontal="center" vertical="top"/>
    </xf>
    <xf numFmtId="0" fontId="21" fillId="0" borderId="0" xfId="0" applyFont="1"/>
    <xf numFmtId="0" fontId="22" fillId="0" borderId="0" xfId="0" applyFont="1"/>
    <xf numFmtId="0" fontId="2" fillId="0" borderId="35" xfId="0" applyFont="1" applyBorder="1" applyAlignment="1">
      <alignment horizontal="center" vertical="center" textRotation="90" wrapText="1"/>
    </xf>
    <xf numFmtId="9" fontId="3" fillId="0" borderId="35" xfId="1" applyNumberFormat="1" applyFont="1" applyBorder="1" applyAlignment="1">
      <alignment horizontal="center" vertical="center" wrapText="1"/>
    </xf>
    <xf numFmtId="49" fontId="3" fillId="0" borderId="35" xfId="1" applyNumberFormat="1" applyFont="1" applyBorder="1" applyAlignment="1">
      <alignment horizontal="center" vertical="center" wrapText="1"/>
    </xf>
    <xf numFmtId="164" fontId="15" fillId="0" borderId="35" xfId="0" applyNumberFormat="1" applyFont="1" applyBorder="1" applyAlignment="1">
      <alignment horizontal="center" vertical="center" textRotation="90" wrapText="1"/>
    </xf>
    <xf numFmtId="166" fontId="15" fillId="0" borderId="35" xfId="0" applyNumberFormat="1" applyFont="1" applyBorder="1" applyAlignment="1">
      <alignment horizontal="center" vertical="center" textRotation="90" wrapText="1"/>
    </xf>
    <xf numFmtId="165" fontId="10" fillId="0" borderId="1" xfId="1" applyNumberFormat="1" applyFont="1" applyBorder="1" applyAlignment="1">
      <alignment vertical="center"/>
    </xf>
    <xf numFmtId="166" fontId="9" fillId="7" borderId="1" xfId="1" applyNumberFormat="1" applyFont="1" applyFill="1" applyBorder="1" applyAlignment="1">
      <alignment horizontal="right" vertical="center"/>
    </xf>
    <xf numFmtId="166" fontId="9" fillId="7" borderId="15" xfId="1" applyNumberFormat="1" applyFont="1" applyFill="1" applyBorder="1" applyAlignment="1">
      <alignment horizontal="right" vertical="center"/>
    </xf>
    <xf numFmtId="166" fontId="9" fillId="0" borderId="1" xfId="1" applyNumberFormat="1" applyFont="1" applyBorder="1" applyAlignment="1">
      <alignment vertical="center"/>
    </xf>
    <xf numFmtId="166" fontId="9" fillId="7" borderId="15" xfId="1" applyNumberFormat="1" applyFont="1" applyFill="1" applyBorder="1" applyAlignment="1">
      <alignment vertical="center"/>
    </xf>
    <xf numFmtId="9" fontId="5" fillId="0" borderId="0" xfId="0" applyNumberFormat="1" applyFont="1"/>
    <xf numFmtId="164" fontId="10" fillId="0" borderId="1" xfId="1" applyNumberFormat="1" applyFont="1" applyBorder="1" applyAlignment="1">
      <alignment vertical="center"/>
    </xf>
    <xf numFmtId="164" fontId="9" fillId="7" borderId="1" xfId="1" applyNumberFormat="1" applyFont="1" applyFill="1" applyBorder="1" applyAlignment="1">
      <alignment horizontal="right" vertical="center"/>
    </xf>
    <xf numFmtId="164" fontId="9" fillId="7" borderId="15" xfId="1" applyNumberFormat="1" applyFont="1" applyFill="1" applyBorder="1" applyAlignment="1">
      <alignment horizontal="right" vertical="center"/>
    </xf>
    <xf numFmtId="165" fontId="10" fillId="0" borderId="1" xfId="1" applyNumberFormat="1" applyFont="1" applyBorder="1" applyAlignment="1">
      <alignment vertical="center" textRotation="90"/>
    </xf>
    <xf numFmtId="0" fontId="9" fillId="0" borderId="1" xfId="1" applyFont="1" applyBorder="1" applyAlignment="1">
      <alignment horizontal="justify" vertical="top" wrapText="1"/>
    </xf>
    <xf numFmtId="0" fontId="9" fillId="0" borderId="12" xfId="1" applyFont="1" applyBorder="1" applyAlignment="1">
      <alignment horizontal="justify" vertical="top" wrapText="1"/>
    </xf>
    <xf numFmtId="0" fontId="10" fillId="2" borderId="1" xfId="1" applyFont="1" applyFill="1" applyBorder="1" applyAlignment="1">
      <alignment horizontal="center" vertical="center"/>
    </xf>
    <xf numFmtId="9" fontId="10" fillId="7" borderId="15" xfId="1" applyNumberFormat="1" applyFont="1" applyFill="1" applyBorder="1" applyAlignment="1">
      <alignment vertical="center"/>
    </xf>
    <xf numFmtId="165" fontId="10" fillId="7" borderId="15" xfId="1" applyNumberFormat="1" applyFont="1" applyFill="1" applyBorder="1" applyAlignment="1">
      <alignment vertical="center"/>
    </xf>
    <xf numFmtId="164" fontId="10" fillId="7" borderId="15" xfId="1" applyNumberFormat="1" applyFont="1" applyFill="1" applyBorder="1" applyAlignment="1">
      <alignment vertical="center"/>
    </xf>
    <xf numFmtId="9" fontId="8" fillId="0" borderId="1" xfId="1" applyNumberFormat="1" applyFont="1" applyBorder="1" applyAlignment="1">
      <alignment vertical="center"/>
    </xf>
    <xf numFmtId="165" fontId="8" fillId="0" borderId="1" xfId="1" applyNumberFormat="1" applyFont="1" applyBorder="1" applyAlignment="1">
      <alignment vertical="center"/>
    </xf>
    <xf numFmtId="164" fontId="8" fillId="0" borderId="1" xfId="1" applyNumberFormat="1" applyFont="1" applyBorder="1" applyAlignment="1">
      <alignment vertical="center"/>
    </xf>
    <xf numFmtId="0" fontId="17" fillId="0" borderId="35" xfId="0" applyFont="1" applyBorder="1" applyAlignment="1">
      <alignment horizontal="center" vertical="center" wrapText="1"/>
    </xf>
    <xf numFmtId="0" fontId="16" fillId="0" borderId="35" xfId="0" applyFont="1" applyBorder="1" applyAlignment="1">
      <alignment horizontal="center" vertical="center" wrapText="1"/>
    </xf>
    <xf numFmtId="0" fontId="2" fillId="0" borderId="35" xfId="1" applyFont="1" applyBorder="1" applyAlignment="1">
      <alignment horizontal="left" vertical="center" wrapText="1"/>
    </xf>
    <xf numFmtId="0" fontId="2" fillId="0" borderId="35" xfId="1" applyFont="1" applyBorder="1" applyAlignment="1">
      <alignment horizontal="justify" vertical="center" wrapText="1"/>
    </xf>
    <xf numFmtId="0" fontId="17" fillId="0" borderId="35" xfId="0" applyFont="1" applyBorder="1" applyAlignment="1">
      <alignment horizontal="justify" vertical="center" wrapText="1"/>
    </xf>
    <xf numFmtId="9" fontId="8" fillId="7" borderId="1" xfId="1" applyNumberFormat="1" applyFont="1" applyFill="1" applyBorder="1" applyAlignment="1">
      <alignment horizontal="right" vertical="center"/>
    </xf>
    <xf numFmtId="9" fontId="8" fillId="7" borderId="1" xfId="2" applyFont="1" applyFill="1" applyBorder="1" applyAlignment="1">
      <alignment horizontal="right" vertical="center"/>
    </xf>
    <xf numFmtId="0" fontId="9" fillId="0" borderId="18" xfId="1" applyFont="1" applyBorder="1" applyAlignment="1">
      <alignment horizontal="justify" vertical="top" wrapText="1"/>
    </xf>
    <xf numFmtId="0" fontId="9" fillId="0" borderId="1" xfId="1" applyFont="1" applyBorder="1" applyAlignment="1">
      <alignment horizontal="justify" vertical="top" wrapText="1"/>
    </xf>
    <xf numFmtId="17" fontId="9" fillId="0" borderId="1" xfId="1" applyNumberFormat="1" applyFont="1" applyBorder="1" applyAlignment="1">
      <alignment horizontal="center" vertical="center" wrapText="1"/>
    </xf>
    <xf numFmtId="0" fontId="0" fillId="0" borderId="15" xfId="0" applyBorder="1" applyAlignment="1">
      <alignment horizontal="center" vertical="center"/>
    </xf>
    <xf numFmtId="0" fontId="8" fillId="7" borderId="2" xfId="1" applyFont="1" applyFill="1" applyBorder="1" applyAlignment="1">
      <alignment horizontal="center" vertical="center"/>
    </xf>
    <xf numFmtId="0" fontId="8" fillId="7" borderId="3" xfId="1" applyFont="1" applyFill="1" applyBorder="1" applyAlignment="1">
      <alignment horizontal="center" vertical="center"/>
    </xf>
    <xf numFmtId="0" fontId="8" fillId="7" borderId="4" xfId="1" applyFont="1" applyFill="1" applyBorder="1" applyAlignment="1">
      <alignment horizontal="center" vertical="center"/>
    </xf>
    <xf numFmtId="9" fontId="10" fillId="7" borderId="24" xfId="1" applyNumberFormat="1" applyFont="1" applyFill="1" applyBorder="1" applyAlignment="1">
      <alignment horizontal="center" vertical="center"/>
    </xf>
    <xf numFmtId="0" fontId="10" fillId="7" borderId="25" xfId="1" applyFont="1" applyFill="1" applyBorder="1" applyAlignment="1">
      <alignment horizontal="center" vertical="center"/>
    </xf>
    <xf numFmtId="0" fontId="10" fillId="7" borderId="26" xfId="1" applyFont="1" applyFill="1" applyBorder="1" applyAlignment="1">
      <alignment horizontal="center" vertical="center"/>
    </xf>
    <xf numFmtId="0" fontId="8" fillId="0" borderId="18" xfId="1" applyFont="1" applyBorder="1" applyAlignment="1">
      <alignment horizontal="left" vertical="center"/>
    </xf>
    <xf numFmtId="0" fontId="8" fillId="0" borderId="1" xfId="1" applyFont="1" applyBorder="1" applyAlignment="1">
      <alignment horizontal="left" vertical="center"/>
    </xf>
    <xf numFmtId="0" fontId="11" fillId="7" borderId="25" xfId="1" applyFont="1" applyFill="1" applyBorder="1" applyAlignment="1">
      <alignment horizontal="center" vertical="center"/>
    </xf>
    <xf numFmtId="0" fontId="11" fillId="7" borderId="26" xfId="1" applyFont="1" applyFill="1" applyBorder="1" applyAlignment="1">
      <alignment horizontal="center" vertical="center"/>
    </xf>
    <xf numFmtId="0" fontId="10" fillId="6" borderId="18" xfId="1" applyFont="1" applyFill="1" applyBorder="1" applyAlignment="1">
      <alignment horizontal="left" vertical="center"/>
    </xf>
    <xf numFmtId="0" fontId="10" fillId="6" borderId="1" xfId="1" applyFont="1" applyFill="1" applyBorder="1" applyAlignment="1">
      <alignment horizontal="left" vertical="center"/>
    </xf>
    <xf numFmtId="0" fontId="10" fillId="7" borderId="18" xfId="1" applyFont="1" applyFill="1" applyBorder="1" applyAlignment="1">
      <alignment horizontal="center" vertical="center" textRotation="90"/>
    </xf>
    <xf numFmtId="0" fontId="10" fillId="7" borderId="11" xfId="1" applyFont="1" applyFill="1" applyBorder="1" applyAlignment="1">
      <alignment horizontal="center" vertical="center" textRotation="90"/>
    </xf>
    <xf numFmtId="0" fontId="10" fillId="7" borderId="8" xfId="1" applyFont="1" applyFill="1" applyBorder="1" applyAlignment="1">
      <alignment horizontal="center" vertical="center" wrapText="1"/>
    </xf>
    <xf numFmtId="0" fontId="10" fillId="7" borderId="9" xfId="1" applyFont="1" applyFill="1" applyBorder="1" applyAlignment="1">
      <alignment horizontal="center" vertical="center" wrapText="1"/>
    </xf>
    <xf numFmtId="0" fontId="10" fillId="7" borderId="22" xfId="1" applyFont="1" applyFill="1" applyBorder="1" applyAlignment="1">
      <alignment horizontal="center" vertical="center" wrapText="1"/>
    </xf>
    <xf numFmtId="0" fontId="10" fillId="7" borderId="11" xfId="1" applyFont="1" applyFill="1" applyBorder="1" applyAlignment="1">
      <alignment horizontal="center" vertical="center" wrapText="1"/>
    </xf>
    <xf numFmtId="0" fontId="10" fillId="7" borderId="12" xfId="1" applyFont="1" applyFill="1" applyBorder="1" applyAlignment="1">
      <alignment horizontal="center" vertical="center" wrapText="1"/>
    </xf>
    <xf numFmtId="0" fontId="10" fillId="5" borderId="23" xfId="1" applyFont="1" applyFill="1" applyBorder="1" applyAlignment="1">
      <alignment horizontal="center" vertical="center"/>
    </xf>
    <xf numFmtId="0" fontId="10" fillId="4" borderId="23" xfId="1" applyFont="1" applyFill="1" applyBorder="1" applyAlignment="1">
      <alignment horizontal="center" vertical="center"/>
    </xf>
    <xf numFmtId="0" fontId="9" fillId="7" borderId="11" xfId="1" applyFont="1" applyFill="1" applyBorder="1" applyAlignment="1">
      <alignment horizontal="left" vertical="center" wrapText="1"/>
    </xf>
    <xf numFmtId="0" fontId="9" fillId="7" borderId="12" xfId="1" applyFont="1" applyFill="1" applyBorder="1" applyAlignment="1">
      <alignment horizontal="left" vertical="center" wrapText="1"/>
    </xf>
    <xf numFmtId="0" fontId="14" fillId="0" borderId="29" xfId="1" applyFont="1" applyBorder="1" applyAlignment="1">
      <alignment horizontal="center" vertical="center" wrapText="1"/>
    </xf>
    <xf numFmtId="0" fontId="14" fillId="0" borderId="30" xfId="1" applyFont="1" applyBorder="1" applyAlignment="1">
      <alignment horizontal="center" vertical="center" wrapText="1"/>
    </xf>
    <xf numFmtId="0" fontId="14" fillId="0" borderId="31" xfId="1" applyFont="1" applyBorder="1" applyAlignment="1">
      <alignment horizontal="center" vertical="center" wrapText="1"/>
    </xf>
    <xf numFmtId="0" fontId="10" fillId="3" borderId="23" xfId="1" applyFont="1" applyFill="1" applyBorder="1" applyAlignment="1">
      <alignment horizontal="center" vertical="center"/>
    </xf>
    <xf numFmtId="0" fontId="10" fillId="3" borderId="27" xfId="1" applyFont="1" applyFill="1" applyBorder="1" applyAlignment="1">
      <alignment horizontal="center" vertical="center"/>
    </xf>
    <xf numFmtId="0" fontId="10" fillId="7" borderId="16" xfId="1" applyFont="1" applyFill="1" applyBorder="1" applyAlignment="1">
      <alignment horizontal="center" vertical="center"/>
    </xf>
    <xf numFmtId="0" fontId="10" fillId="7" borderId="17" xfId="1" applyFont="1" applyFill="1" applyBorder="1" applyAlignment="1">
      <alignment horizontal="center" vertical="center"/>
    </xf>
    <xf numFmtId="0" fontId="10" fillId="7" borderId="19" xfId="1" applyFont="1" applyFill="1" applyBorder="1" applyAlignment="1">
      <alignment horizontal="center" vertical="center"/>
    </xf>
    <xf numFmtId="0" fontId="10" fillId="7" borderId="5" xfId="1" applyFont="1" applyFill="1" applyBorder="1" applyAlignment="1">
      <alignment horizontal="left" vertical="center" wrapText="1"/>
    </xf>
    <xf numFmtId="0" fontId="10" fillId="7" borderId="6" xfId="1" applyFont="1" applyFill="1" applyBorder="1" applyAlignment="1">
      <alignment horizontal="left" vertical="center" wrapText="1"/>
    </xf>
    <xf numFmtId="0" fontId="10" fillId="7" borderId="7" xfId="1" applyFont="1" applyFill="1" applyBorder="1" applyAlignment="1">
      <alignment horizontal="left" vertical="center" wrapText="1"/>
    </xf>
    <xf numFmtId="0" fontId="9" fillId="0" borderId="16" xfId="1" applyFont="1" applyBorder="1" applyAlignment="1">
      <alignment horizontal="left" vertical="center" wrapText="1"/>
    </xf>
    <xf numFmtId="0" fontId="9" fillId="0" borderId="17" xfId="1" applyFont="1" applyBorder="1" applyAlignment="1">
      <alignment horizontal="left" vertical="center" wrapText="1"/>
    </xf>
    <xf numFmtId="0" fontId="9" fillId="0" borderId="19" xfId="1" applyFont="1" applyBorder="1" applyAlignment="1">
      <alignment horizontal="left" vertical="center" wrapText="1"/>
    </xf>
    <xf numFmtId="0" fontId="10" fillId="7" borderId="14" xfId="1" applyFont="1" applyFill="1" applyBorder="1" applyAlignment="1">
      <alignment horizontal="left" vertical="center"/>
    </xf>
    <xf numFmtId="0" fontId="10" fillId="7" borderId="0" xfId="1" applyFont="1" applyFill="1" applyAlignment="1">
      <alignment horizontal="left" vertical="center"/>
    </xf>
    <xf numFmtId="0" fontId="10" fillId="7" borderId="20" xfId="1" applyFont="1" applyFill="1" applyBorder="1" applyAlignment="1">
      <alignment horizontal="left" vertical="center"/>
    </xf>
    <xf numFmtId="0" fontId="10" fillId="2" borderId="8" xfId="1" applyFont="1" applyFill="1" applyBorder="1" applyAlignment="1">
      <alignment horizontal="center" vertical="center"/>
    </xf>
    <xf numFmtId="0" fontId="10" fillId="2" borderId="9" xfId="1" applyFont="1" applyFill="1" applyBorder="1" applyAlignment="1">
      <alignment horizontal="center" vertical="center"/>
    </xf>
    <xf numFmtId="0" fontId="10" fillId="2" borderId="10" xfId="1" applyFont="1" applyFill="1" applyBorder="1" applyAlignment="1">
      <alignment horizontal="center" vertical="center"/>
    </xf>
    <xf numFmtId="0" fontId="10" fillId="2" borderId="18" xfId="1" applyFont="1" applyFill="1" applyBorder="1" applyAlignment="1">
      <alignment horizontal="center" vertical="center"/>
    </xf>
    <xf numFmtId="0" fontId="10" fillId="2" borderId="1" xfId="1" applyFont="1" applyFill="1" applyBorder="1" applyAlignment="1">
      <alignment horizontal="center" vertical="center"/>
    </xf>
    <xf numFmtId="0" fontId="14" fillId="2" borderId="9" xfId="1" applyFont="1" applyFill="1" applyBorder="1" applyAlignment="1">
      <alignment horizontal="center" vertical="center" textRotation="90" wrapText="1"/>
    </xf>
    <xf numFmtId="0" fontId="14" fillId="2" borderId="1" xfId="1" applyFont="1" applyFill="1" applyBorder="1" applyAlignment="1">
      <alignment horizontal="center" vertical="center" textRotation="90" wrapText="1"/>
    </xf>
    <xf numFmtId="0" fontId="14" fillId="2" borderId="9" xfId="1" applyFont="1" applyFill="1" applyBorder="1" applyAlignment="1">
      <alignment horizontal="center" vertical="center"/>
    </xf>
    <xf numFmtId="0" fontId="14" fillId="2" borderId="10" xfId="1" applyFont="1" applyFill="1" applyBorder="1" applyAlignment="1">
      <alignment horizontal="center" vertical="center"/>
    </xf>
    <xf numFmtId="0" fontId="14" fillId="2" borderId="1" xfId="1" applyFont="1" applyFill="1" applyBorder="1" applyAlignment="1">
      <alignment horizontal="center" vertical="center" wrapText="1"/>
    </xf>
    <xf numFmtId="0" fontId="8" fillId="7" borderId="18" xfId="1" applyFont="1" applyFill="1" applyBorder="1" applyAlignment="1">
      <alignment horizontal="left" vertical="center"/>
    </xf>
    <xf numFmtId="0" fontId="8" fillId="7" borderId="1" xfId="1" applyFont="1" applyFill="1" applyBorder="1" applyAlignment="1">
      <alignment horizontal="left" vertical="center"/>
    </xf>
    <xf numFmtId="0" fontId="14" fillId="2" borderId="15" xfId="1" applyFont="1" applyFill="1" applyBorder="1" applyAlignment="1">
      <alignment horizontal="center" vertical="center" wrapText="1"/>
    </xf>
    <xf numFmtId="0" fontId="8" fillId="7" borderId="37" xfId="1" applyFont="1" applyFill="1" applyBorder="1" applyAlignment="1">
      <alignment horizontal="left" vertical="center"/>
    </xf>
    <xf numFmtId="0" fontId="8" fillId="7" borderId="38" xfId="1" applyFont="1" applyFill="1" applyBorder="1" applyAlignment="1">
      <alignment horizontal="left" vertical="center"/>
    </xf>
    <xf numFmtId="0" fontId="8" fillId="7" borderId="39" xfId="1" applyFont="1" applyFill="1" applyBorder="1" applyAlignment="1">
      <alignment horizontal="left" vertical="center"/>
    </xf>
    <xf numFmtId="0" fontId="14" fillId="2" borderId="8" xfId="1" applyFont="1" applyFill="1" applyBorder="1" applyAlignment="1">
      <alignment horizontal="center" vertical="center" wrapText="1"/>
    </xf>
    <xf numFmtId="0" fontId="14" fillId="2" borderId="9" xfId="1" applyFont="1" applyFill="1" applyBorder="1" applyAlignment="1">
      <alignment horizontal="center" vertical="center" wrapText="1"/>
    </xf>
    <xf numFmtId="0" fontId="14" fillId="2" borderId="18" xfId="1" applyFont="1" applyFill="1" applyBorder="1" applyAlignment="1">
      <alignment horizontal="center" vertical="center" wrapText="1"/>
    </xf>
    <xf numFmtId="0" fontId="8" fillId="7" borderId="8" xfId="1" applyFont="1" applyFill="1" applyBorder="1" applyAlignment="1">
      <alignment horizontal="left" vertical="center"/>
    </xf>
    <xf numFmtId="0" fontId="8" fillId="7" borderId="9" xfId="1" applyFont="1" applyFill="1" applyBorder="1" applyAlignment="1">
      <alignment horizontal="left" vertical="center"/>
    </xf>
    <xf numFmtId="0" fontId="8" fillId="7" borderId="10" xfId="1" applyFont="1" applyFill="1" applyBorder="1" applyAlignment="1">
      <alignment horizontal="left" vertical="center"/>
    </xf>
    <xf numFmtId="0" fontId="10" fillId="7" borderId="1" xfId="1" applyFont="1" applyFill="1" applyBorder="1" applyAlignment="1">
      <alignment horizontal="left" vertical="center"/>
    </xf>
    <xf numFmtId="0" fontId="10" fillId="7" borderId="21" xfId="1" applyFont="1" applyFill="1" applyBorder="1" applyAlignment="1">
      <alignment horizontal="left" vertical="center"/>
    </xf>
    <xf numFmtId="0" fontId="10" fillId="7" borderId="28" xfId="1" applyFont="1" applyFill="1" applyBorder="1" applyAlignment="1">
      <alignment horizontal="left" vertical="center"/>
    </xf>
    <xf numFmtId="0" fontId="8" fillId="7" borderId="11" xfId="1" applyFont="1" applyFill="1" applyBorder="1" applyAlignment="1">
      <alignment horizontal="left" vertical="center"/>
    </xf>
    <xf numFmtId="0" fontId="8" fillId="7" borderId="12" xfId="1" applyFont="1" applyFill="1" applyBorder="1" applyAlignment="1">
      <alignment horizontal="left" vertical="center"/>
    </xf>
    <xf numFmtId="2" fontId="10" fillId="7" borderId="30" xfId="1" applyNumberFormat="1" applyFont="1" applyFill="1" applyBorder="1" applyAlignment="1">
      <alignment horizontal="left" vertical="center"/>
    </xf>
    <xf numFmtId="2" fontId="10" fillId="7" borderId="17" xfId="1" applyNumberFormat="1" applyFont="1" applyFill="1" applyBorder="1" applyAlignment="1">
      <alignment horizontal="left" vertical="center"/>
    </xf>
    <xf numFmtId="2" fontId="10" fillId="7" borderId="19" xfId="1" applyNumberFormat="1" applyFont="1" applyFill="1" applyBorder="1" applyAlignment="1">
      <alignment horizontal="left" vertical="center"/>
    </xf>
    <xf numFmtId="0" fontId="8" fillId="9" borderId="6" xfId="1" applyFont="1" applyFill="1" applyBorder="1" applyAlignment="1">
      <alignment horizontal="center" vertical="center"/>
    </xf>
    <xf numFmtId="0" fontId="12" fillId="7" borderId="8" xfId="1" applyFont="1" applyFill="1" applyBorder="1" applyAlignment="1">
      <alignment horizontal="left" vertical="center"/>
    </xf>
    <xf numFmtId="0" fontId="12" fillId="7" borderId="9" xfId="1" applyFont="1" applyFill="1" applyBorder="1" applyAlignment="1">
      <alignment horizontal="left" vertical="center"/>
    </xf>
    <xf numFmtId="0" fontId="13" fillId="7" borderId="9" xfId="1" applyFont="1" applyFill="1" applyBorder="1" applyAlignment="1">
      <alignment horizontal="center" vertical="center"/>
    </xf>
    <xf numFmtId="0" fontId="13" fillId="7" borderId="10" xfId="1" applyFont="1" applyFill="1" applyBorder="1" applyAlignment="1">
      <alignment horizontal="center" vertical="center"/>
    </xf>
    <xf numFmtId="17" fontId="9" fillId="0" borderId="1" xfId="1" applyNumberFormat="1" applyFont="1" applyBorder="1" applyAlignment="1">
      <alignment horizontal="center" vertical="top" wrapText="1"/>
    </xf>
    <xf numFmtId="0" fontId="0" fillId="0" borderId="15" xfId="0" applyBorder="1" applyAlignment="1">
      <alignment horizontal="center" vertical="top" wrapText="1"/>
    </xf>
    <xf numFmtId="0" fontId="9" fillId="0" borderId="11" xfId="1" applyFont="1" applyBorder="1" applyAlignment="1">
      <alignment horizontal="justify" vertical="top" wrapText="1"/>
    </xf>
    <xf numFmtId="0" fontId="9" fillId="0" borderId="12" xfId="1" applyFont="1" applyBorder="1" applyAlignment="1">
      <alignment horizontal="justify" vertical="top" wrapText="1"/>
    </xf>
    <xf numFmtId="0" fontId="0" fillId="0" borderId="13" xfId="0" applyBorder="1" applyAlignment="1">
      <alignment horizontal="justify" vertical="top" wrapText="1"/>
    </xf>
    <xf numFmtId="0" fontId="18" fillId="8" borderId="32" xfId="0" applyFont="1" applyFill="1" applyBorder="1" applyAlignment="1">
      <alignment horizontal="right" vertical="center" wrapText="1"/>
    </xf>
    <xf numFmtId="0" fontId="18" fillId="8" borderId="33" xfId="0" applyFont="1" applyFill="1" applyBorder="1" applyAlignment="1">
      <alignment horizontal="right" vertical="center" wrapText="1"/>
    </xf>
    <xf numFmtId="0" fontId="20" fillId="0" borderId="33" xfId="0" applyFont="1" applyBorder="1" applyAlignment="1">
      <alignment horizontal="left" vertical="center" wrapText="1"/>
    </xf>
    <xf numFmtId="0" fontId="20" fillId="0" borderId="34" xfId="0" applyFont="1" applyBorder="1" applyAlignment="1">
      <alignment horizontal="left" vertical="center" wrapText="1"/>
    </xf>
    <xf numFmtId="0" fontId="7" fillId="8" borderId="35" xfId="0" applyFont="1" applyFill="1" applyBorder="1" applyAlignment="1">
      <alignment horizontal="center" vertical="center" textRotation="90" wrapText="1"/>
    </xf>
    <xf numFmtId="0" fontId="4" fillId="8" borderId="35" xfId="0" applyFont="1" applyFill="1" applyBorder="1" applyAlignment="1">
      <alignment horizontal="center" vertical="center" textRotation="90" wrapText="1"/>
    </xf>
    <xf numFmtId="0" fontId="0" fillId="9" borderId="36" xfId="0" applyFill="1" applyBorder="1" applyAlignment="1">
      <alignment horizontal="center"/>
    </xf>
    <xf numFmtId="0" fontId="4" fillId="8" borderId="35" xfId="0" applyFont="1" applyFill="1" applyBorder="1" applyAlignment="1">
      <alignment horizontal="center" vertical="center" wrapText="1"/>
    </xf>
    <xf numFmtId="0" fontId="15" fillId="7" borderId="35" xfId="0" applyFont="1" applyFill="1" applyBorder="1" applyAlignment="1">
      <alignment horizontal="center" vertical="center" textRotation="90" wrapText="1"/>
    </xf>
    <xf numFmtId="0" fontId="6" fillId="8" borderId="35" xfId="0" applyFont="1" applyFill="1" applyBorder="1" applyAlignment="1">
      <alignment horizontal="center" vertical="center" wrapText="1"/>
    </xf>
    <xf numFmtId="0" fontId="9" fillId="0" borderId="40" xfId="0" applyFont="1" applyBorder="1" applyAlignment="1">
      <alignment horizontal="justify" vertical="top" wrapText="1"/>
    </xf>
    <xf numFmtId="0" fontId="9" fillId="0" borderId="38" xfId="0" applyFont="1" applyBorder="1" applyAlignment="1">
      <alignment horizontal="justify" vertical="top" wrapText="1"/>
    </xf>
    <xf numFmtId="0" fontId="9" fillId="0" borderId="41" xfId="0" applyFont="1" applyBorder="1" applyAlignment="1">
      <alignment horizontal="justify" vertical="top" wrapText="1"/>
    </xf>
    <xf numFmtId="0" fontId="8" fillId="7" borderId="5" xfId="1" applyFont="1" applyFill="1" applyBorder="1" applyAlignment="1">
      <alignment horizontal="center" vertical="center"/>
    </xf>
    <xf numFmtId="0" fontId="8" fillId="7" borderId="6" xfId="1" applyFont="1" applyFill="1" applyBorder="1" applyAlignment="1">
      <alignment horizontal="center" vertical="center"/>
    </xf>
    <xf numFmtId="0" fontId="8" fillId="7" borderId="7" xfId="1" applyFont="1" applyFill="1" applyBorder="1" applyAlignment="1">
      <alignment horizontal="center" vertical="center"/>
    </xf>
    <xf numFmtId="9" fontId="10" fillId="7" borderId="24" xfId="1" applyNumberFormat="1" applyFont="1" applyFill="1" applyBorder="1" applyAlignment="1">
      <alignment horizontal="center" vertical="center" wrapText="1"/>
    </xf>
    <xf numFmtId="0" fontId="10" fillId="7" borderId="25" xfId="1" applyFont="1" applyFill="1" applyBorder="1" applyAlignment="1">
      <alignment horizontal="center" vertical="center" wrapText="1"/>
    </xf>
    <xf numFmtId="0" fontId="10" fillId="7" borderId="26" xfId="1" applyFont="1" applyFill="1" applyBorder="1" applyAlignment="1">
      <alignment horizontal="center" vertical="center" wrapText="1"/>
    </xf>
    <xf numFmtId="9" fontId="10" fillId="7" borderId="2" xfId="1" applyNumberFormat="1" applyFont="1" applyFill="1" applyBorder="1" applyAlignment="1">
      <alignment horizontal="center" vertical="center" wrapText="1"/>
    </xf>
    <xf numFmtId="0" fontId="11" fillId="7" borderId="3" xfId="1" applyFont="1" applyFill="1" applyBorder="1" applyAlignment="1">
      <alignment horizontal="center" vertical="center" wrapText="1"/>
    </xf>
    <xf numFmtId="0" fontId="11" fillId="7" borderId="4" xfId="1" applyFont="1" applyFill="1" applyBorder="1" applyAlignment="1">
      <alignment horizontal="center" vertical="center" wrapText="1"/>
    </xf>
    <xf numFmtId="0" fontId="10" fillId="7" borderId="15" xfId="1" applyFont="1" applyFill="1" applyBorder="1" applyAlignment="1">
      <alignment horizontal="left" vertical="center"/>
    </xf>
    <xf numFmtId="2" fontId="10" fillId="7" borderId="31" xfId="1" applyNumberFormat="1" applyFont="1" applyFill="1" applyBorder="1" applyAlignment="1">
      <alignment horizontal="left" vertical="center"/>
    </xf>
    <xf numFmtId="0" fontId="13" fillId="7" borderId="18" xfId="1" applyFont="1" applyFill="1" applyBorder="1" applyAlignment="1">
      <alignment horizontal="center" vertical="center" textRotation="90"/>
    </xf>
    <xf numFmtId="0" fontId="13" fillId="7" borderId="11" xfId="1" applyFont="1" applyFill="1" applyBorder="1" applyAlignment="1">
      <alignment horizontal="center" vertical="center" textRotation="90"/>
    </xf>
  </cellXfs>
  <cellStyles count="3">
    <cellStyle name="Normal" xfId="0" builtinId="0"/>
    <cellStyle name="Normal 2" xfId="1" xr:uid="{00000000-0005-0000-0000-000001000000}"/>
    <cellStyle name="Porcentaje" xfId="2" builtinId="5"/>
  </cellStyles>
  <dxfs count="45">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theme="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'01'!$A$14</c:f>
              <c:strCache>
                <c:ptCount val="1"/>
                <c:pt idx="0">
                  <c:v>META  AÑO 2025</c:v>
                </c:pt>
              </c:strCache>
            </c:strRef>
          </c:tx>
          <c:marker>
            <c:symbol val="none"/>
          </c:marker>
          <c:cat>
            <c:strRef>
              <c:f>'01'!$C$12:$N$12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'01'!$C$14:$N$14</c:f>
              <c:numCache>
                <c:formatCode>0%</c:formatCode>
                <c:ptCount val="12"/>
                <c:pt idx="0">
                  <c:v>0.95</c:v>
                </c:pt>
                <c:pt idx="1">
                  <c:v>0.95</c:v>
                </c:pt>
                <c:pt idx="2">
                  <c:v>0.95</c:v>
                </c:pt>
                <c:pt idx="3">
                  <c:v>0.95</c:v>
                </c:pt>
                <c:pt idx="4">
                  <c:v>0.95</c:v>
                </c:pt>
                <c:pt idx="5">
                  <c:v>0.95</c:v>
                </c:pt>
                <c:pt idx="6">
                  <c:v>0.95</c:v>
                </c:pt>
                <c:pt idx="7">
                  <c:v>0.95</c:v>
                </c:pt>
                <c:pt idx="8">
                  <c:v>0.95</c:v>
                </c:pt>
                <c:pt idx="9">
                  <c:v>0.95</c:v>
                </c:pt>
                <c:pt idx="10">
                  <c:v>0.95</c:v>
                </c:pt>
                <c:pt idx="11">
                  <c:v>0.95</c:v>
                </c:pt>
              </c:numCache>
            </c:numRef>
          </c:val>
          <c:smooth val="0"/>
          <c:extLst>
            <c:ext xmlns:c16="http://schemas.microsoft.com/office/drawing/2014/chart" uri="{C3380CC4-5D6E-409C-BE32-E72D297353CC}">
              <c16:uniqueId val="{00000000-E079-463A-A029-E1C670A26083}"/>
            </c:ext>
          </c:extLst>
        </c:ser>
        <c:ser>
          <c:idx val="1"/>
          <c:order val="1"/>
          <c:tx>
            <c:strRef>
              <c:f>'01'!$A$15</c:f>
              <c:strCache>
                <c:ptCount val="1"/>
                <c:pt idx="0">
                  <c:v>RESULTADOS DE LA VIGENCIA</c:v>
                </c:pt>
              </c:strCache>
            </c:strRef>
          </c:tx>
          <c:marker>
            <c:symbol val="none"/>
          </c:marker>
          <c:cat>
            <c:strRef>
              <c:f>'01'!$C$12:$N$12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'01'!$C$15:$N$15</c:f>
              <c:numCache>
                <c:formatCode>0.0%</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E079-463A-A029-E1C670A26083}"/>
            </c:ext>
          </c:extLst>
        </c:ser>
        <c:dLbls>
          <c:showLegendKey val="0"/>
          <c:showVal val="0"/>
          <c:showCatName val="0"/>
          <c:showSerName val="0"/>
          <c:showPercent val="0"/>
          <c:showBubbleSize val="0"/>
        </c:dLbls>
        <c:smooth val="0"/>
        <c:axId val="92562560"/>
        <c:axId val="92564096"/>
      </c:lineChart>
      <c:catAx>
        <c:axId val="92562560"/>
        <c:scaling>
          <c:orientation val="minMax"/>
        </c:scaling>
        <c:delete val="0"/>
        <c:axPos val="b"/>
        <c:numFmt formatCode="General" sourceLinked="0"/>
        <c:majorTickMark val="out"/>
        <c:minorTickMark val="none"/>
        <c:tickLblPos val="nextTo"/>
        <c:txPr>
          <a:bodyPr rot="-5400000" vert="horz"/>
          <a:lstStyle/>
          <a:p>
            <a:pPr>
              <a:defRPr/>
            </a:pPr>
            <a:endParaRPr lang="es-CO"/>
          </a:p>
        </c:txPr>
        <c:crossAx val="92564096"/>
        <c:crosses val="autoZero"/>
        <c:auto val="1"/>
        <c:lblAlgn val="ctr"/>
        <c:lblOffset val="100"/>
        <c:noMultiLvlLbl val="0"/>
      </c:catAx>
      <c:valAx>
        <c:axId val="92564096"/>
        <c:scaling>
          <c:orientation val="minMax"/>
        </c:scaling>
        <c:delete val="0"/>
        <c:axPos val="l"/>
        <c:majorGridlines/>
        <c:numFmt formatCode="0%" sourceLinked="1"/>
        <c:majorTickMark val="out"/>
        <c:minorTickMark val="none"/>
        <c:tickLblPos val="nextTo"/>
        <c:crossAx val="92562560"/>
        <c:crosses val="autoZero"/>
        <c:crossBetween val="between"/>
      </c:valAx>
    </c:plotArea>
    <c:legend>
      <c:legendPos val="r"/>
      <c:overlay val="0"/>
    </c:legend>
    <c:plotVisOnly val="1"/>
    <c:dispBlanksAs val="gap"/>
    <c:showDLblsOverMax val="0"/>
  </c:chart>
  <c:printSettings>
    <c:headerFooter/>
    <c:pageMargins b="0.75000000000000666" l="0.70000000000000062" r="0.70000000000000062" t="0.75000000000000666"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'02'!$A$14</c:f>
              <c:strCache>
                <c:ptCount val="1"/>
                <c:pt idx="0">
                  <c:v>META  AÑO 2025</c:v>
                </c:pt>
              </c:strCache>
            </c:strRef>
          </c:tx>
          <c:marker>
            <c:symbol val="none"/>
          </c:marker>
          <c:cat>
            <c:strRef>
              <c:f>'02'!$C$12:$N$12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'02'!$C$14:$N$14</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6C1C-4B27-AE56-9F45388DA6D7}"/>
            </c:ext>
          </c:extLst>
        </c:ser>
        <c:ser>
          <c:idx val="1"/>
          <c:order val="1"/>
          <c:tx>
            <c:strRef>
              <c:f>'02'!$A$15</c:f>
              <c:strCache>
                <c:ptCount val="1"/>
                <c:pt idx="0">
                  <c:v>RESULTADOS DE LA VIGENCIA</c:v>
                </c:pt>
              </c:strCache>
            </c:strRef>
          </c:tx>
          <c:marker>
            <c:symbol val="none"/>
          </c:marker>
          <c:cat>
            <c:strRef>
              <c:f>'02'!$C$12:$N$12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'02'!$C$15:$N$15</c:f>
              <c:numCache>
                <c:formatCode>#,##0.0</c:formatCode>
                <c:ptCount val="12"/>
                <c:pt idx="0">
                  <c:v>0</c:v>
                </c:pt>
                <c:pt idx="1">
                  <c:v>0</c:v>
                </c:pt>
                <c:pt idx="2">
                  <c:v>0</c:v>
                </c:pt>
                <c:pt idx="3">
                  <c:v>0</c:v>
                </c:pt>
                <c:pt idx="5">
                  <c:v>0</c:v>
                </c:pt>
                <c:pt idx="6">
                  <c:v>0</c:v>
                </c:pt>
                <c:pt idx="7">
                  <c:v>0</c:v>
                </c:pt>
                <c:pt idx="8">
                  <c:v>0</c:v>
                </c:pt>
                <c:pt idx="9">
                  <c:v>0</c:v>
                </c:pt>
                <c:pt idx="10">
                  <c:v>0</c:v>
                </c:pt>
                <c:pt idx="11">
                  <c:v>2</c:v>
                </c:pt>
              </c:numCache>
            </c:numRef>
          </c:val>
          <c:smooth val="0"/>
          <c:extLst>
            <c:ext xmlns:c16="http://schemas.microsoft.com/office/drawing/2014/chart" uri="{C3380CC4-5D6E-409C-BE32-E72D297353CC}">
              <c16:uniqueId val="{00000001-6C1C-4B27-AE56-9F45388DA6D7}"/>
            </c:ext>
          </c:extLst>
        </c:ser>
        <c:dLbls>
          <c:showLegendKey val="0"/>
          <c:showVal val="0"/>
          <c:showCatName val="0"/>
          <c:showSerName val="0"/>
          <c:showPercent val="0"/>
          <c:showBubbleSize val="0"/>
        </c:dLbls>
        <c:smooth val="0"/>
        <c:axId val="93131136"/>
        <c:axId val="93132672"/>
      </c:lineChart>
      <c:catAx>
        <c:axId val="93131136"/>
        <c:scaling>
          <c:orientation val="minMax"/>
        </c:scaling>
        <c:delete val="0"/>
        <c:axPos val="b"/>
        <c:numFmt formatCode="General" sourceLinked="0"/>
        <c:majorTickMark val="out"/>
        <c:minorTickMark val="none"/>
        <c:tickLblPos val="nextTo"/>
        <c:txPr>
          <a:bodyPr rot="-5400000" vert="horz"/>
          <a:lstStyle/>
          <a:p>
            <a:pPr>
              <a:defRPr/>
            </a:pPr>
            <a:endParaRPr lang="es-CO"/>
          </a:p>
        </c:txPr>
        <c:crossAx val="93132672"/>
        <c:crosses val="autoZero"/>
        <c:auto val="1"/>
        <c:lblAlgn val="ctr"/>
        <c:lblOffset val="100"/>
        <c:noMultiLvlLbl val="0"/>
      </c:catAx>
      <c:valAx>
        <c:axId val="93132672"/>
        <c:scaling>
          <c:orientation val="minMax"/>
        </c:scaling>
        <c:delete val="0"/>
        <c:axPos val="l"/>
        <c:majorGridlines/>
        <c:numFmt formatCode="0.0" sourceLinked="1"/>
        <c:majorTickMark val="out"/>
        <c:minorTickMark val="none"/>
        <c:tickLblPos val="nextTo"/>
        <c:crossAx val="93131136"/>
        <c:crosses val="autoZero"/>
        <c:crossBetween val="between"/>
      </c:valAx>
    </c:plotArea>
    <c:legend>
      <c:legendPos val="r"/>
      <c:overlay val="0"/>
    </c:legend>
    <c:plotVisOnly val="1"/>
    <c:dispBlanksAs val="gap"/>
    <c:showDLblsOverMax val="0"/>
  </c:chart>
  <c:printSettings>
    <c:headerFooter/>
    <c:pageMargins b="0.75000000000000688" l="0.70000000000000062" r="0.70000000000000062" t="0.75000000000000688" header="0.30000000000000032" footer="0.30000000000000032"/>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'03'!$A$14</c:f>
              <c:strCache>
                <c:ptCount val="1"/>
                <c:pt idx="0">
                  <c:v>META  AÑO 2025</c:v>
                </c:pt>
              </c:strCache>
            </c:strRef>
          </c:tx>
          <c:marker>
            <c:symbol val="none"/>
          </c:marker>
          <c:cat>
            <c:strRef>
              <c:f>'03'!$C$12:$N$12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'03'!$C$14:$N$14</c:f>
              <c:numCache>
                <c:formatCode>0.0%</c:formatCode>
                <c:ptCount val="12"/>
                <c:pt idx="0">
                  <c:v>0.8</c:v>
                </c:pt>
                <c:pt idx="1">
                  <c:v>0.8</c:v>
                </c:pt>
                <c:pt idx="2">
                  <c:v>0.8</c:v>
                </c:pt>
                <c:pt idx="3">
                  <c:v>0.8</c:v>
                </c:pt>
                <c:pt idx="4">
                  <c:v>0.8</c:v>
                </c:pt>
                <c:pt idx="5">
                  <c:v>0.8</c:v>
                </c:pt>
                <c:pt idx="6">
                  <c:v>0.8</c:v>
                </c:pt>
                <c:pt idx="7">
                  <c:v>0.8</c:v>
                </c:pt>
                <c:pt idx="8">
                  <c:v>0.8</c:v>
                </c:pt>
                <c:pt idx="9">
                  <c:v>0.8</c:v>
                </c:pt>
                <c:pt idx="10">
                  <c:v>0.8</c:v>
                </c:pt>
                <c:pt idx="11">
                  <c:v>0.8</c:v>
                </c:pt>
              </c:numCache>
            </c:numRef>
          </c:val>
          <c:smooth val="0"/>
          <c:extLst>
            <c:ext xmlns:c16="http://schemas.microsoft.com/office/drawing/2014/chart" uri="{C3380CC4-5D6E-409C-BE32-E72D297353CC}">
              <c16:uniqueId val="{00000000-99B4-4173-A7FA-857A1F05FA53}"/>
            </c:ext>
          </c:extLst>
        </c:ser>
        <c:ser>
          <c:idx val="1"/>
          <c:order val="1"/>
          <c:tx>
            <c:strRef>
              <c:f>'03'!$A$15</c:f>
              <c:strCache>
                <c:ptCount val="1"/>
                <c:pt idx="0">
                  <c:v>RESULTADOS DE LA VIGENCIA</c:v>
                </c:pt>
              </c:strCache>
            </c:strRef>
          </c:tx>
          <c:marker>
            <c:symbol val="none"/>
          </c:marker>
          <c:cat>
            <c:strRef>
              <c:f>'03'!$C$12:$N$12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'03'!$C$15:$N$15</c:f>
              <c:numCache>
                <c:formatCode>0.0%</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99B4-4173-A7FA-857A1F05FA53}"/>
            </c:ext>
          </c:extLst>
        </c:ser>
        <c:dLbls>
          <c:showLegendKey val="0"/>
          <c:showVal val="0"/>
          <c:showCatName val="0"/>
          <c:showSerName val="0"/>
          <c:showPercent val="0"/>
          <c:showBubbleSize val="0"/>
        </c:dLbls>
        <c:smooth val="0"/>
        <c:axId val="93855104"/>
        <c:axId val="93865088"/>
      </c:lineChart>
      <c:catAx>
        <c:axId val="93855104"/>
        <c:scaling>
          <c:orientation val="minMax"/>
        </c:scaling>
        <c:delete val="0"/>
        <c:axPos val="b"/>
        <c:numFmt formatCode="General" sourceLinked="0"/>
        <c:majorTickMark val="out"/>
        <c:minorTickMark val="none"/>
        <c:tickLblPos val="nextTo"/>
        <c:txPr>
          <a:bodyPr rot="-5400000" vert="horz"/>
          <a:lstStyle/>
          <a:p>
            <a:pPr>
              <a:defRPr/>
            </a:pPr>
            <a:endParaRPr lang="es-CO"/>
          </a:p>
        </c:txPr>
        <c:crossAx val="93865088"/>
        <c:crosses val="autoZero"/>
        <c:auto val="1"/>
        <c:lblAlgn val="ctr"/>
        <c:lblOffset val="100"/>
        <c:noMultiLvlLbl val="0"/>
      </c:catAx>
      <c:valAx>
        <c:axId val="93865088"/>
        <c:scaling>
          <c:orientation val="minMax"/>
        </c:scaling>
        <c:delete val="0"/>
        <c:axPos val="l"/>
        <c:majorGridlines/>
        <c:numFmt formatCode="0.0%" sourceLinked="1"/>
        <c:majorTickMark val="out"/>
        <c:minorTickMark val="none"/>
        <c:tickLblPos val="nextTo"/>
        <c:crossAx val="93855104"/>
        <c:crosses val="autoZero"/>
        <c:crossBetween val="between"/>
      </c:valAx>
    </c:plotArea>
    <c:legend>
      <c:legendPos val="r"/>
      <c:overlay val="0"/>
    </c:legend>
    <c:plotVisOnly val="1"/>
    <c:dispBlanksAs val="gap"/>
    <c:showDLblsOverMax val="0"/>
  </c:chart>
  <c:printSettings>
    <c:headerFooter/>
    <c:pageMargins b="0.75000000000000688" l="0.70000000000000062" r="0.70000000000000062" t="0.75000000000000688" header="0.30000000000000032" footer="0.30000000000000032"/>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'04'!$A$14</c:f>
              <c:strCache>
                <c:ptCount val="1"/>
                <c:pt idx="0">
                  <c:v>META  AÑO 2025</c:v>
                </c:pt>
              </c:strCache>
            </c:strRef>
          </c:tx>
          <c:marker>
            <c:symbol val="none"/>
          </c:marker>
          <c:cat>
            <c:strRef>
              <c:f>'04'!$C$12:$N$12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'04'!$C$14:$N$14</c:f>
              <c:numCache>
                <c:formatCode>0.0%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0-F44B-4345-8931-1EB232EF2AE4}"/>
            </c:ext>
          </c:extLst>
        </c:ser>
        <c:ser>
          <c:idx val="1"/>
          <c:order val="1"/>
          <c:tx>
            <c:strRef>
              <c:f>'04'!$A$15</c:f>
              <c:strCache>
                <c:ptCount val="1"/>
                <c:pt idx="0">
                  <c:v>RESULTADOS DE LA VIGENCIA</c:v>
                </c:pt>
              </c:strCache>
            </c:strRef>
          </c:tx>
          <c:marker>
            <c:symbol val="none"/>
          </c:marker>
          <c:cat>
            <c:strRef>
              <c:f>'04'!$C$12:$N$12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'04'!$C$15:$N$15</c:f>
              <c:numCache>
                <c:formatCode>0%</c:formatCode>
                <c:ptCount val="12"/>
                <c:pt idx="0">
                  <c:v>0</c:v>
                </c:pt>
                <c:pt idx="1">
                  <c:v>0</c:v>
                </c:pt>
                <c:pt idx="2">
                  <c:v>1</c:v>
                </c:pt>
                <c:pt idx="3">
                  <c:v>0</c:v>
                </c:pt>
                <c:pt idx="4">
                  <c:v>0</c:v>
                </c:pt>
                <c:pt idx="5">
                  <c:v>1</c:v>
                </c:pt>
                <c:pt idx="6">
                  <c:v>0</c:v>
                </c:pt>
                <c:pt idx="7">
                  <c:v>0</c:v>
                </c:pt>
                <c:pt idx="8">
                  <c:v>1</c:v>
                </c:pt>
                <c:pt idx="9">
                  <c:v>0</c:v>
                </c:pt>
                <c:pt idx="10">
                  <c:v>0</c:v>
                </c:pt>
                <c:pt idx="11">
                  <c:v>1</c:v>
                </c:pt>
              </c:numCache>
            </c:numRef>
          </c:val>
          <c:smooth val="0"/>
          <c:extLst>
            <c:ext xmlns:c16="http://schemas.microsoft.com/office/drawing/2014/chart" uri="{C3380CC4-5D6E-409C-BE32-E72D297353CC}">
              <c16:uniqueId val="{00000001-F44B-4345-8931-1EB232EF2AE4}"/>
            </c:ext>
          </c:extLst>
        </c:ser>
        <c:dLbls>
          <c:showLegendKey val="0"/>
          <c:showVal val="0"/>
          <c:showCatName val="0"/>
          <c:showSerName val="0"/>
          <c:showPercent val="0"/>
          <c:showBubbleSize val="0"/>
        </c:dLbls>
        <c:smooth val="0"/>
        <c:axId val="93899776"/>
        <c:axId val="93901568"/>
      </c:lineChart>
      <c:catAx>
        <c:axId val="93899776"/>
        <c:scaling>
          <c:orientation val="minMax"/>
        </c:scaling>
        <c:delete val="0"/>
        <c:axPos val="b"/>
        <c:numFmt formatCode="General" sourceLinked="0"/>
        <c:majorTickMark val="out"/>
        <c:minorTickMark val="none"/>
        <c:tickLblPos val="nextTo"/>
        <c:txPr>
          <a:bodyPr rot="-5400000" vert="horz"/>
          <a:lstStyle/>
          <a:p>
            <a:pPr>
              <a:defRPr/>
            </a:pPr>
            <a:endParaRPr lang="es-CO"/>
          </a:p>
        </c:txPr>
        <c:crossAx val="93901568"/>
        <c:crosses val="autoZero"/>
        <c:auto val="1"/>
        <c:lblAlgn val="ctr"/>
        <c:lblOffset val="100"/>
        <c:noMultiLvlLbl val="0"/>
      </c:catAx>
      <c:valAx>
        <c:axId val="93901568"/>
        <c:scaling>
          <c:orientation val="minMax"/>
        </c:scaling>
        <c:delete val="0"/>
        <c:axPos val="l"/>
        <c:majorGridlines/>
        <c:numFmt formatCode="0.0%" sourceLinked="1"/>
        <c:majorTickMark val="out"/>
        <c:minorTickMark val="none"/>
        <c:tickLblPos val="nextTo"/>
        <c:crossAx val="93899776"/>
        <c:crosses val="autoZero"/>
        <c:crossBetween val="between"/>
      </c:valAx>
    </c:plotArea>
    <c:legend>
      <c:legendPos val="r"/>
      <c:overlay val="0"/>
    </c:legend>
    <c:plotVisOnly val="1"/>
    <c:dispBlanksAs val="gap"/>
    <c:showDLblsOverMax val="0"/>
  </c:chart>
  <c:printSettings>
    <c:headerFooter/>
    <c:pageMargins b="0.75000000000000688" l="0.70000000000000062" r="0.70000000000000062" t="0.75000000000000688" header="0.30000000000000032" footer="0.30000000000000032"/>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'05'!$A$14</c:f>
              <c:strCache>
                <c:ptCount val="1"/>
                <c:pt idx="0">
                  <c:v>META  AÑO 2025</c:v>
                </c:pt>
              </c:strCache>
            </c:strRef>
          </c:tx>
          <c:marker>
            <c:symbol val="none"/>
          </c:marker>
          <c:cat>
            <c:strRef>
              <c:f>'05'!$C$12:$N$12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'05'!$C$14:$N$14</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E962-4299-916D-5ED9A6D7F710}"/>
            </c:ext>
          </c:extLst>
        </c:ser>
        <c:ser>
          <c:idx val="1"/>
          <c:order val="1"/>
          <c:tx>
            <c:strRef>
              <c:f>'05'!$A$15</c:f>
              <c:strCache>
                <c:ptCount val="1"/>
                <c:pt idx="0">
                  <c:v>RESULTADOS DE LA VIGENCIA</c:v>
                </c:pt>
              </c:strCache>
            </c:strRef>
          </c:tx>
          <c:marker>
            <c:symbol val="none"/>
          </c:marker>
          <c:cat>
            <c:strRef>
              <c:f>'05'!$C$12:$N$12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'05'!$C$15:$N$15</c:f>
              <c:numCache>
                <c:formatCode>0%</c:formatCode>
                <c:ptCount val="12"/>
                <c:pt idx="0">
                  <c:v>0</c:v>
                </c:pt>
                <c:pt idx="1">
                  <c:v>0</c:v>
                </c:pt>
                <c:pt idx="2">
                  <c:v>1</c:v>
                </c:pt>
                <c:pt idx="3">
                  <c:v>0</c:v>
                </c:pt>
                <c:pt idx="4">
                  <c:v>0</c:v>
                </c:pt>
                <c:pt idx="5">
                  <c:v>1</c:v>
                </c:pt>
                <c:pt idx="6">
                  <c:v>0</c:v>
                </c:pt>
                <c:pt idx="7">
                  <c:v>0</c:v>
                </c:pt>
                <c:pt idx="8">
                  <c:v>1</c:v>
                </c:pt>
                <c:pt idx="9">
                  <c:v>0</c:v>
                </c:pt>
                <c:pt idx="10">
                  <c:v>0</c:v>
                </c:pt>
                <c:pt idx="11">
                  <c:v>1</c:v>
                </c:pt>
              </c:numCache>
            </c:numRef>
          </c:val>
          <c:smooth val="0"/>
          <c:extLst>
            <c:ext xmlns:c16="http://schemas.microsoft.com/office/drawing/2014/chart" uri="{C3380CC4-5D6E-409C-BE32-E72D297353CC}">
              <c16:uniqueId val="{00000001-E962-4299-916D-5ED9A6D7F710}"/>
            </c:ext>
          </c:extLst>
        </c:ser>
        <c:dLbls>
          <c:showLegendKey val="0"/>
          <c:showVal val="0"/>
          <c:showCatName val="0"/>
          <c:showSerName val="0"/>
          <c:showPercent val="0"/>
          <c:showBubbleSize val="0"/>
        </c:dLbls>
        <c:smooth val="0"/>
        <c:axId val="97393280"/>
        <c:axId val="97395072"/>
      </c:lineChart>
      <c:catAx>
        <c:axId val="97393280"/>
        <c:scaling>
          <c:orientation val="minMax"/>
        </c:scaling>
        <c:delete val="0"/>
        <c:axPos val="b"/>
        <c:numFmt formatCode="General" sourceLinked="0"/>
        <c:majorTickMark val="out"/>
        <c:minorTickMark val="none"/>
        <c:tickLblPos val="nextTo"/>
        <c:txPr>
          <a:bodyPr rot="-5400000" vert="horz"/>
          <a:lstStyle/>
          <a:p>
            <a:pPr>
              <a:defRPr/>
            </a:pPr>
            <a:endParaRPr lang="es-CO"/>
          </a:p>
        </c:txPr>
        <c:crossAx val="97395072"/>
        <c:crosses val="autoZero"/>
        <c:auto val="1"/>
        <c:lblAlgn val="ctr"/>
        <c:lblOffset val="100"/>
        <c:noMultiLvlLbl val="0"/>
      </c:catAx>
      <c:valAx>
        <c:axId val="97395072"/>
        <c:scaling>
          <c:orientation val="minMax"/>
        </c:scaling>
        <c:delete val="0"/>
        <c:axPos val="l"/>
        <c:majorGridlines/>
        <c:numFmt formatCode="0.0" sourceLinked="1"/>
        <c:majorTickMark val="out"/>
        <c:minorTickMark val="none"/>
        <c:tickLblPos val="nextTo"/>
        <c:crossAx val="97393280"/>
        <c:crosses val="autoZero"/>
        <c:crossBetween val="between"/>
      </c:valAx>
    </c:plotArea>
    <c:legend>
      <c:legendPos val="r"/>
      <c:overlay val="0"/>
    </c:legend>
    <c:plotVisOnly val="1"/>
    <c:dispBlanksAs val="gap"/>
    <c:showDLblsOverMax val="0"/>
  </c:chart>
  <c:printSettings>
    <c:headerFooter/>
    <c:pageMargins b="0.75000000000000711" l="0.70000000000000062" r="0.70000000000000062" t="0.75000000000000711" header="0.30000000000000032" footer="0.30000000000000032"/>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123824</xdr:colOff>
      <xdr:row>22</xdr:row>
      <xdr:rowOff>171450</xdr:rowOff>
    </xdr:from>
    <xdr:to>
      <xdr:col>13</xdr:col>
      <xdr:colOff>276225</xdr:colOff>
      <xdr:row>22</xdr:row>
      <xdr:rowOff>3076575</xdr:rowOff>
    </xdr:to>
    <xdr:graphicFrame macro="">
      <xdr:nvGraphicFramePr>
        <xdr:cNvPr id="2" name="1 Gráfic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123824</xdr:colOff>
      <xdr:row>22</xdr:row>
      <xdr:rowOff>171450</xdr:rowOff>
    </xdr:from>
    <xdr:to>
      <xdr:col>13</xdr:col>
      <xdr:colOff>276225</xdr:colOff>
      <xdr:row>22</xdr:row>
      <xdr:rowOff>3076575</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123824</xdr:colOff>
      <xdr:row>22</xdr:row>
      <xdr:rowOff>171450</xdr:rowOff>
    </xdr:from>
    <xdr:to>
      <xdr:col>13</xdr:col>
      <xdr:colOff>276225</xdr:colOff>
      <xdr:row>22</xdr:row>
      <xdr:rowOff>3076575</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123824</xdr:colOff>
      <xdr:row>22</xdr:row>
      <xdr:rowOff>171450</xdr:rowOff>
    </xdr:from>
    <xdr:to>
      <xdr:col>13</xdr:col>
      <xdr:colOff>276225</xdr:colOff>
      <xdr:row>22</xdr:row>
      <xdr:rowOff>3076575</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123824</xdr:colOff>
      <xdr:row>22</xdr:row>
      <xdr:rowOff>171450</xdr:rowOff>
    </xdr:from>
    <xdr:to>
      <xdr:col>13</xdr:col>
      <xdr:colOff>276225</xdr:colOff>
      <xdr:row>22</xdr:row>
      <xdr:rowOff>3076575</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4"/>
  <sheetViews>
    <sheetView tabSelected="1" view="pageBreakPreview" zoomScaleNormal="100" zoomScaleSheetLayoutView="100" zoomScalePageLayoutView="75" workbookViewId="0">
      <selection activeCell="X8" sqref="X8"/>
    </sheetView>
  </sheetViews>
  <sheetFormatPr baseColWidth="10" defaultRowHeight="15" x14ac:dyDescent="0.25"/>
  <cols>
    <col min="1" max="1" width="4.140625" customWidth="1"/>
    <col min="2" max="2" width="18.7109375" customWidth="1"/>
    <col min="3" max="3" width="28.42578125" customWidth="1"/>
    <col min="4" max="4" width="19.7109375" customWidth="1"/>
    <col min="5" max="6" width="4.42578125" customWidth="1"/>
    <col min="7" max="7" width="8.7109375" customWidth="1"/>
    <col min="8" max="8" width="9.42578125" customWidth="1"/>
    <col min="9" max="9" width="10.42578125" customWidth="1"/>
    <col min="10" max="10" width="3.140625" customWidth="1"/>
    <col min="11" max="11" width="3" customWidth="1"/>
    <col min="12" max="12" width="4" customWidth="1"/>
    <col min="13" max="22" width="4.28515625" customWidth="1"/>
    <col min="23" max="23" width="3.85546875" customWidth="1"/>
    <col min="24" max="24" width="4.28515625" customWidth="1"/>
    <col min="25" max="25" width="7.28515625" customWidth="1"/>
    <col min="26" max="26" width="0" hidden="1" customWidth="1"/>
    <col min="27" max="27" width="5.85546875" customWidth="1"/>
    <col min="29" max="30" width="11.42578125" customWidth="1"/>
  </cols>
  <sheetData>
    <row r="1" spans="1:27" ht="18" customHeight="1" thickTop="1" thickBot="1" x14ac:dyDescent="0.3">
      <c r="A1" s="146" t="s">
        <v>43</v>
      </c>
      <c r="B1" s="147"/>
      <c r="C1" s="147"/>
      <c r="D1" s="147"/>
      <c r="E1" s="147"/>
      <c r="F1" s="147"/>
      <c r="G1" s="147"/>
      <c r="H1" s="147"/>
      <c r="I1" s="147"/>
      <c r="J1" s="148" t="s">
        <v>102</v>
      </c>
      <c r="K1" s="148"/>
      <c r="L1" s="148"/>
      <c r="M1" s="148"/>
      <c r="N1" s="148"/>
      <c r="O1" s="148"/>
      <c r="P1" s="148"/>
      <c r="Q1" s="148"/>
      <c r="R1" s="148"/>
      <c r="S1" s="148"/>
      <c r="T1" s="148"/>
      <c r="U1" s="148"/>
      <c r="V1" s="148"/>
      <c r="W1" s="148"/>
      <c r="X1" s="149"/>
    </row>
    <row r="2" spans="1:27" ht="30.75" customHeight="1" thickTop="1" thickBot="1" x14ac:dyDescent="0.3">
      <c r="A2" s="153" t="s">
        <v>1</v>
      </c>
      <c r="B2" s="153"/>
      <c r="C2" s="153" t="s">
        <v>2</v>
      </c>
      <c r="D2" s="153" t="s">
        <v>5</v>
      </c>
      <c r="E2" s="150" t="s">
        <v>39</v>
      </c>
      <c r="F2" s="150" t="s">
        <v>58</v>
      </c>
      <c r="G2" s="153" t="s">
        <v>6</v>
      </c>
      <c r="H2" s="153"/>
      <c r="I2" s="153"/>
      <c r="J2" s="154" t="s">
        <v>38</v>
      </c>
      <c r="K2" s="154" t="s">
        <v>136</v>
      </c>
      <c r="L2" s="155" t="s">
        <v>135</v>
      </c>
      <c r="M2" s="155"/>
      <c r="N2" s="155"/>
      <c r="O2" s="155"/>
      <c r="P2" s="155"/>
      <c r="Q2" s="155"/>
      <c r="R2" s="155"/>
      <c r="S2" s="155"/>
      <c r="T2" s="155"/>
      <c r="U2" s="155"/>
      <c r="V2" s="155"/>
      <c r="W2" s="155"/>
      <c r="X2" s="155"/>
    </row>
    <row r="3" spans="1:27" s="1" customFormat="1" ht="31.5" customHeight="1" thickTop="1" thickBot="1" x14ac:dyDescent="0.25">
      <c r="A3" s="153"/>
      <c r="B3" s="153"/>
      <c r="C3" s="153"/>
      <c r="D3" s="153"/>
      <c r="E3" s="151"/>
      <c r="F3" s="151"/>
      <c r="G3" s="20" t="s">
        <v>7</v>
      </c>
      <c r="H3" s="21" t="s">
        <v>53</v>
      </c>
      <c r="I3" s="22" t="s">
        <v>54</v>
      </c>
      <c r="J3" s="154"/>
      <c r="K3" s="154"/>
      <c r="L3" s="19" t="s">
        <v>46</v>
      </c>
      <c r="M3" s="19" t="s">
        <v>8</v>
      </c>
      <c r="N3" s="19" t="s">
        <v>9</v>
      </c>
      <c r="O3" s="19" t="s">
        <v>10</v>
      </c>
      <c r="P3" s="19" t="s">
        <v>11</v>
      </c>
      <c r="Q3" s="19" t="s">
        <v>12</v>
      </c>
      <c r="R3" s="19" t="s">
        <v>13</v>
      </c>
      <c r="S3" s="19" t="s">
        <v>14</v>
      </c>
      <c r="T3" s="19" t="s">
        <v>15</v>
      </c>
      <c r="U3" s="19" t="s">
        <v>16</v>
      </c>
      <c r="V3" s="19" t="s">
        <v>17</v>
      </c>
      <c r="W3" s="19" t="s">
        <v>18</v>
      </c>
      <c r="X3" s="19" t="s">
        <v>19</v>
      </c>
    </row>
    <row r="4" spans="1:27" s="1" customFormat="1" ht="57.75" customHeight="1" thickTop="1" thickBot="1" x14ac:dyDescent="0.25">
      <c r="A4" s="28" t="s">
        <v>40</v>
      </c>
      <c r="B4" s="56" t="s">
        <v>103</v>
      </c>
      <c r="C4" s="58" t="s">
        <v>104</v>
      </c>
      <c r="D4" s="27" t="s">
        <v>122</v>
      </c>
      <c r="E4" s="18" t="s">
        <v>4</v>
      </c>
      <c r="F4" s="31" t="s">
        <v>48</v>
      </c>
      <c r="G4" s="32" t="s">
        <v>86</v>
      </c>
      <c r="H4" s="32" t="s">
        <v>87</v>
      </c>
      <c r="I4" s="32" t="s">
        <v>88</v>
      </c>
      <c r="J4" s="34">
        <v>0.9</v>
      </c>
      <c r="K4" s="34">
        <v>0.95</v>
      </c>
      <c r="L4" s="34">
        <f>'01'!$O$15</f>
        <v>1</v>
      </c>
      <c r="M4" s="34">
        <f>'01'!$C$15</f>
        <v>1</v>
      </c>
      <c r="N4" s="34">
        <f>'01'!$D$15</f>
        <v>1</v>
      </c>
      <c r="O4" s="34">
        <f>'01'!$E$15</f>
        <v>1</v>
      </c>
      <c r="P4" s="34">
        <f>'01'!$F$15</f>
        <v>1</v>
      </c>
      <c r="Q4" s="34">
        <f>'01'!$G$15</f>
        <v>1</v>
      </c>
      <c r="R4" s="34">
        <f>'01'!$H$15</f>
        <v>1</v>
      </c>
      <c r="S4" s="34">
        <f>'01'!$I$15</f>
        <v>1</v>
      </c>
      <c r="T4" s="34">
        <f>'01'!$J$15</f>
        <v>1</v>
      </c>
      <c r="U4" s="34">
        <f>'01'!$K$15</f>
        <v>1</v>
      </c>
      <c r="V4" s="34">
        <f>'01'!$L$15</f>
        <v>1</v>
      </c>
      <c r="W4" s="34">
        <f>'01'!$M$15</f>
        <v>1</v>
      </c>
      <c r="X4" s="34">
        <f>'01'!$N$15</f>
        <v>1</v>
      </c>
      <c r="Y4" s="41"/>
    </row>
    <row r="5" spans="1:27" s="1" customFormat="1" ht="60.75" customHeight="1" thickTop="1" thickBot="1" x14ac:dyDescent="0.25">
      <c r="A5" s="28" t="s">
        <v>41</v>
      </c>
      <c r="B5" s="56" t="s">
        <v>115</v>
      </c>
      <c r="C5" s="58" t="s">
        <v>106</v>
      </c>
      <c r="D5" s="55" t="s">
        <v>105</v>
      </c>
      <c r="E5" s="18" t="s">
        <v>57</v>
      </c>
      <c r="F5" s="31" t="s">
        <v>48</v>
      </c>
      <c r="G5" s="33" t="s">
        <v>89</v>
      </c>
      <c r="H5" s="33" t="s">
        <v>90</v>
      </c>
      <c r="I5" s="33" t="s">
        <v>91</v>
      </c>
      <c r="J5" s="45" t="s">
        <v>92</v>
      </c>
      <c r="K5" s="45" t="s">
        <v>100</v>
      </c>
      <c r="L5" s="35">
        <f>'02'!$O$15</f>
        <v>2</v>
      </c>
      <c r="M5" s="35" t="str">
        <f>'02'!$C$15</f>
        <v>-</v>
      </c>
      <c r="N5" s="35" t="str">
        <f>'02'!$D$15</f>
        <v>-</v>
      </c>
      <c r="O5" s="35" t="str">
        <f>'02'!$E$15</f>
        <v>-</v>
      </c>
      <c r="P5" s="35" t="str">
        <f>'02'!$F$15</f>
        <v>-</v>
      </c>
      <c r="Q5" s="35">
        <f>'02'!$G$15</f>
        <v>0</v>
      </c>
      <c r="R5" s="35" t="str">
        <f>'02'!$H$15</f>
        <v>-</v>
      </c>
      <c r="S5" s="35" t="str">
        <f>'02'!$I$15</f>
        <v>-</v>
      </c>
      <c r="T5" s="35" t="str">
        <f>'02'!$J$15</f>
        <v>-</v>
      </c>
      <c r="U5" s="35" t="str">
        <f>'02'!$K$15</f>
        <v>-</v>
      </c>
      <c r="V5" s="35" t="str">
        <f>'02'!$L$15</f>
        <v>-</v>
      </c>
      <c r="W5" s="35">
        <v>90</v>
      </c>
      <c r="X5" s="35">
        <v>90</v>
      </c>
    </row>
    <row r="6" spans="1:27" s="1" customFormat="1" ht="55.5" customHeight="1" thickTop="1" thickBot="1" x14ac:dyDescent="0.25">
      <c r="A6" s="28" t="s">
        <v>42</v>
      </c>
      <c r="B6" s="56" t="s">
        <v>107</v>
      </c>
      <c r="C6" s="57" t="s">
        <v>108</v>
      </c>
      <c r="D6" s="59" t="s">
        <v>128</v>
      </c>
      <c r="E6" s="18" t="s">
        <v>4</v>
      </c>
      <c r="F6" s="31" t="s">
        <v>48</v>
      </c>
      <c r="G6" s="32" t="s">
        <v>95</v>
      </c>
      <c r="H6" s="32" t="s">
        <v>96</v>
      </c>
      <c r="I6" s="32" t="s">
        <v>97</v>
      </c>
      <c r="J6" s="34">
        <v>0.7</v>
      </c>
      <c r="K6" s="34">
        <v>0.8</v>
      </c>
      <c r="L6" s="34">
        <v>1</v>
      </c>
      <c r="M6" s="34">
        <f>'03'!$C$15</f>
        <v>1</v>
      </c>
      <c r="N6" s="34">
        <f>'03'!$D$15</f>
        <v>1</v>
      </c>
      <c r="O6" s="34">
        <f>'03'!$E$15</f>
        <v>1</v>
      </c>
      <c r="P6" s="34">
        <f>'03'!$F$15</f>
        <v>1</v>
      </c>
      <c r="Q6" s="34">
        <f>'03'!$G$15</f>
        <v>1</v>
      </c>
      <c r="R6" s="34">
        <f>'03'!$H$15</f>
        <v>1</v>
      </c>
      <c r="S6" s="34">
        <f>'03'!$I$15</f>
        <v>1</v>
      </c>
      <c r="T6" s="34">
        <v>1</v>
      </c>
      <c r="U6" s="34">
        <v>1</v>
      </c>
      <c r="V6" s="34">
        <v>1</v>
      </c>
      <c r="W6" s="34">
        <v>1</v>
      </c>
      <c r="X6" s="34">
        <v>1</v>
      </c>
      <c r="Y6" s="41"/>
      <c r="AA6" s="41"/>
    </row>
    <row r="7" spans="1:27" s="1" customFormat="1" ht="91.5" thickTop="1" thickBot="1" x14ac:dyDescent="0.25">
      <c r="A7" s="28" t="s">
        <v>98</v>
      </c>
      <c r="B7" s="56" t="s">
        <v>111</v>
      </c>
      <c r="C7" s="57" t="s">
        <v>109</v>
      </c>
      <c r="D7" s="27" t="s">
        <v>110</v>
      </c>
      <c r="E7" s="18" t="s">
        <v>57</v>
      </c>
      <c r="F7" s="31" t="s">
        <v>49</v>
      </c>
      <c r="G7" s="32" t="s">
        <v>95</v>
      </c>
      <c r="H7" s="32" t="s">
        <v>96</v>
      </c>
      <c r="I7" s="32" t="s">
        <v>97</v>
      </c>
      <c r="J7" s="34">
        <v>0.9</v>
      </c>
      <c r="K7" s="34">
        <v>0.9</v>
      </c>
      <c r="L7" s="34" t="str">
        <f>'04'!$O$15</f>
        <v>&lt;=0</v>
      </c>
      <c r="M7" s="34" t="e">
        <f>'04'!$C$15</f>
        <v>#DIV/0!</v>
      </c>
      <c r="N7" s="34" t="e">
        <f>'04'!$D$15</f>
        <v>#DIV/0!</v>
      </c>
      <c r="O7" s="34">
        <f>'04'!$E$15</f>
        <v>1</v>
      </c>
      <c r="P7" s="34" t="e">
        <f>'04'!$F$15</f>
        <v>#DIV/0!</v>
      </c>
      <c r="Q7" s="34" t="e">
        <f>'04'!$G$15</f>
        <v>#DIV/0!</v>
      </c>
      <c r="R7" s="34">
        <f>'04'!$H$15</f>
        <v>1</v>
      </c>
      <c r="S7" s="34" t="e">
        <f>'04'!$I$15</f>
        <v>#DIV/0!</v>
      </c>
      <c r="T7" s="34" t="e">
        <f>'04'!$J$15</f>
        <v>#DIV/0!</v>
      </c>
      <c r="U7" s="34">
        <f>'04'!$K$15</f>
        <v>1</v>
      </c>
      <c r="V7" s="34" t="e">
        <f>'04'!$L$15</f>
        <v>#DIV/0!</v>
      </c>
      <c r="W7" s="34" t="e">
        <f>'04'!$M$15</f>
        <v>#DIV/0!</v>
      </c>
      <c r="X7" s="34">
        <f>'04'!$N$15</f>
        <v>1</v>
      </c>
      <c r="Y7" s="41"/>
      <c r="AA7" s="41"/>
    </row>
    <row r="8" spans="1:27" s="1" customFormat="1" ht="69" customHeight="1" thickTop="1" thickBot="1" x14ac:dyDescent="0.25">
      <c r="A8" s="28" t="s">
        <v>99</v>
      </c>
      <c r="B8" s="56" t="s">
        <v>113</v>
      </c>
      <c r="C8" s="58" t="s">
        <v>114</v>
      </c>
      <c r="D8" s="59" t="s">
        <v>112</v>
      </c>
      <c r="E8" s="18" t="s">
        <v>57</v>
      </c>
      <c r="F8" s="31" t="s">
        <v>48</v>
      </c>
      <c r="G8" s="32" t="s">
        <v>95</v>
      </c>
      <c r="H8" s="32" t="s">
        <v>96</v>
      </c>
      <c r="I8" s="32" t="s">
        <v>97</v>
      </c>
      <c r="J8" s="45" t="s">
        <v>92</v>
      </c>
      <c r="K8" s="45" t="s">
        <v>92</v>
      </c>
      <c r="L8" s="35">
        <f>'05'!$O$15</f>
        <v>0</v>
      </c>
      <c r="M8" s="35" t="e">
        <f>'05'!$C$15</f>
        <v>#DIV/0!</v>
      </c>
      <c r="N8" s="35" t="e">
        <f>'05'!$D$15</f>
        <v>#DIV/0!</v>
      </c>
      <c r="O8" s="35">
        <f>'05'!$E$15</f>
        <v>1</v>
      </c>
      <c r="P8" s="35" t="e">
        <f>'05'!$F$15</f>
        <v>#DIV/0!</v>
      </c>
      <c r="Q8" s="35" t="e">
        <f>'05'!$G$15</f>
        <v>#DIV/0!</v>
      </c>
      <c r="R8" s="35">
        <f>'05'!$H$15</f>
        <v>1</v>
      </c>
      <c r="S8" s="35" t="e">
        <f>'05'!$I$15</f>
        <v>#DIV/0!</v>
      </c>
      <c r="T8" s="35" t="e">
        <f>'05'!$J$15</f>
        <v>#DIV/0!</v>
      </c>
      <c r="U8" s="35">
        <f>'05'!$K$15</f>
        <v>1</v>
      </c>
      <c r="V8" s="35" t="e">
        <f>'05'!$L$15</f>
        <v>#DIV/0!</v>
      </c>
      <c r="W8" s="35" t="e">
        <f>'05'!$M$15</f>
        <v>#DIV/0!</v>
      </c>
      <c r="X8" s="35">
        <f>'05'!$N$15</f>
        <v>1</v>
      </c>
    </row>
    <row r="9" spans="1:27" ht="6" customHeight="1" thickTop="1" x14ac:dyDescent="0.25">
      <c r="A9" s="152"/>
      <c r="B9" s="152"/>
      <c r="C9" s="152"/>
      <c r="D9" s="152"/>
      <c r="E9" s="152"/>
      <c r="F9" s="152"/>
      <c r="G9" s="152"/>
      <c r="H9" s="152"/>
      <c r="I9" s="152"/>
      <c r="J9" s="152"/>
      <c r="K9" s="152"/>
      <c r="L9" s="152"/>
      <c r="M9" s="152"/>
      <c r="N9" s="152"/>
      <c r="O9" s="152"/>
      <c r="P9" s="152"/>
      <c r="Q9" s="152"/>
      <c r="R9" s="152"/>
      <c r="S9" s="152"/>
      <c r="T9" s="152"/>
      <c r="U9" s="152"/>
      <c r="V9" s="152"/>
      <c r="W9" s="152"/>
      <c r="X9" s="152"/>
    </row>
    <row r="11" spans="1:27" x14ac:dyDescent="0.25">
      <c r="Z11" s="30" t="s">
        <v>59</v>
      </c>
    </row>
    <row r="12" spans="1:27" x14ac:dyDescent="0.25">
      <c r="Z12" s="30" t="s">
        <v>60</v>
      </c>
    </row>
    <row r="13" spans="1:27" x14ac:dyDescent="0.25">
      <c r="Z13" s="30" t="s">
        <v>61</v>
      </c>
    </row>
    <row r="14" spans="1:27" x14ac:dyDescent="0.25">
      <c r="Z14" s="30" t="s">
        <v>62</v>
      </c>
    </row>
    <row r="15" spans="1:27" x14ac:dyDescent="0.25">
      <c r="Z15" s="30" t="s">
        <v>63</v>
      </c>
    </row>
    <row r="16" spans="1:27" x14ac:dyDescent="0.25">
      <c r="Z16" s="30" t="s">
        <v>64</v>
      </c>
    </row>
    <row r="17" spans="26:26" x14ac:dyDescent="0.25">
      <c r="Z17" s="30" t="s">
        <v>65</v>
      </c>
    </row>
    <row r="18" spans="26:26" x14ac:dyDescent="0.25">
      <c r="Z18" s="30" t="s">
        <v>66</v>
      </c>
    </row>
    <row r="19" spans="26:26" x14ac:dyDescent="0.25">
      <c r="Z19" s="30" t="s">
        <v>67</v>
      </c>
    </row>
    <row r="20" spans="26:26" x14ac:dyDescent="0.25">
      <c r="Z20" s="30" t="s">
        <v>68</v>
      </c>
    </row>
    <row r="21" spans="26:26" x14ac:dyDescent="0.25">
      <c r="Z21" s="30" t="s">
        <v>69</v>
      </c>
    </row>
    <row r="22" spans="26:26" x14ac:dyDescent="0.25">
      <c r="Z22" s="30" t="s">
        <v>70</v>
      </c>
    </row>
    <row r="23" spans="26:26" x14ac:dyDescent="0.25">
      <c r="Z23" s="30" t="s">
        <v>71</v>
      </c>
    </row>
    <row r="25" spans="26:26" x14ac:dyDescent="0.25">
      <c r="Z25" s="30" t="s">
        <v>72</v>
      </c>
    </row>
    <row r="26" spans="26:26" x14ac:dyDescent="0.25">
      <c r="Z26" s="30" t="s">
        <v>48</v>
      </c>
    </row>
    <row r="27" spans="26:26" x14ac:dyDescent="0.25">
      <c r="Z27" s="30" t="s">
        <v>49</v>
      </c>
    </row>
    <row r="29" spans="26:26" x14ac:dyDescent="0.25">
      <c r="Z29" s="29" t="s">
        <v>4</v>
      </c>
    </row>
    <row r="30" spans="26:26" x14ac:dyDescent="0.25">
      <c r="Z30" s="29" t="s">
        <v>55</v>
      </c>
    </row>
    <row r="31" spans="26:26" x14ac:dyDescent="0.25">
      <c r="Z31" s="29" t="s">
        <v>45</v>
      </c>
    </row>
    <row r="32" spans="26:26" x14ac:dyDescent="0.25">
      <c r="Z32" s="29" t="s">
        <v>56</v>
      </c>
    </row>
    <row r="33" spans="26:26" x14ac:dyDescent="0.25">
      <c r="Z33" s="29" t="s">
        <v>57</v>
      </c>
    </row>
    <row r="34" spans="26:26" x14ac:dyDescent="0.25">
      <c r="Z34" s="29" t="s">
        <v>44</v>
      </c>
    </row>
  </sheetData>
  <sheetProtection selectLockedCells="1" selectUnlockedCells="1"/>
  <dataConsolidate/>
  <mergeCells count="12">
    <mergeCell ref="A1:I1"/>
    <mergeCell ref="J1:X1"/>
    <mergeCell ref="F2:F3"/>
    <mergeCell ref="A9:X9"/>
    <mergeCell ref="A2:B3"/>
    <mergeCell ref="J2:J3"/>
    <mergeCell ref="K2:K3"/>
    <mergeCell ref="L2:X2"/>
    <mergeCell ref="C2:C3"/>
    <mergeCell ref="D2:D3"/>
    <mergeCell ref="E2:E3"/>
    <mergeCell ref="G2:I2"/>
  </mergeCells>
  <conditionalFormatting sqref="L4:X4">
    <cfRule type="cellIs" dxfId="44" priority="104" operator="between">
      <formula>0.6</formula>
      <formula>0.799</formula>
    </cfRule>
    <cfRule type="cellIs" dxfId="43" priority="217" operator="between">
      <formula>0.98</formula>
      <formula>1</formula>
    </cfRule>
    <cfRule type="cellIs" dxfId="42" priority="218" operator="between">
      <formula>0</formula>
      <formula>0.849</formula>
    </cfRule>
    <cfRule type="cellIs" dxfId="41" priority="219" operator="between">
      <formula>0.85</formula>
      <formula>0.899</formula>
    </cfRule>
    <cfRule type="cellIs" dxfId="40" priority="220" operator="between">
      <formula>0.9</formula>
      <formula>5</formula>
    </cfRule>
    <cfRule type="cellIs" dxfId="39" priority="213" operator="between">
      <formula>0.95</formula>
      <formula>0.999</formula>
    </cfRule>
    <cfRule type="cellIs" dxfId="38" priority="221" operator="between">
      <formula>0.021</formula>
      <formula>1</formula>
    </cfRule>
    <cfRule type="cellIs" dxfId="37" priority="222" operator="between">
      <formula>0.001</formula>
      <formula>0.02</formula>
    </cfRule>
    <cfRule type="cellIs" dxfId="36" priority="223" operator="equal">
      <formula>0</formula>
    </cfRule>
    <cfRule type="cellIs" dxfId="35" priority="103" operator="between">
      <formula>0.8</formula>
      <formula>10</formula>
    </cfRule>
    <cfRule type="cellIs" dxfId="34" priority="224" operator="between">
      <formula>0.98</formula>
      <formula>1</formula>
    </cfRule>
    <cfRule type="cellIs" dxfId="33" priority="105" operator="between">
      <formula>0.001</formula>
      <formula>0.599</formula>
    </cfRule>
    <cfRule type="cellIs" dxfId="32" priority="226" operator="between">
      <formula>0.001</formula>
      <formula>0.929</formula>
    </cfRule>
    <cfRule type="cellIs" dxfId="31" priority="227" operator="equal">
      <formula>0</formula>
    </cfRule>
    <cfRule type="cellIs" dxfId="30" priority="228" operator="between">
      <formula>0.981</formula>
      <formula>1</formula>
    </cfRule>
    <cfRule type="cellIs" dxfId="29" priority="229" operator="between">
      <formula>0.931</formula>
      <formula>0.98</formula>
    </cfRule>
    <cfRule type="cellIs" dxfId="28" priority="230" operator="between">
      <formula>0.001</formula>
      <formula>0.93</formula>
    </cfRule>
    <cfRule type="cellIs" dxfId="27" priority="208" operator="between">
      <formula>1</formula>
      <formula>1</formula>
    </cfRule>
    <cfRule type="cellIs" dxfId="26" priority="150" operator="between">
      <formula>0</formula>
      <formula>0.999</formula>
    </cfRule>
    <cfRule type="cellIs" dxfId="25" priority="151" operator="between">
      <formula>1</formula>
      <formula>1</formula>
    </cfRule>
    <cfRule type="cellIs" dxfId="24" priority="206" operator="between">
      <formula>0</formula>
      <formula>0.949</formula>
    </cfRule>
    <cfRule type="cellIs" dxfId="23" priority="207" operator="between">
      <formula>0.95</formula>
      <formula>0.999</formula>
    </cfRule>
    <cfRule type="cellIs" dxfId="22" priority="225" operator="between">
      <formula>0.93</formula>
      <formula>0.979</formula>
    </cfRule>
    <cfRule type="cellIs" dxfId="21" priority="209" operator="between">
      <formula>0</formula>
      <formula>0.949</formula>
    </cfRule>
    <cfRule type="cellIs" dxfId="20" priority="210" operator="between">
      <formula>0.95</formula>
      <formula>0.999</formula>
    </cfRule>
    <cfRule type="cellIs" dxfId="19" priority="211" operator="between">
      <formula>1</formula>
      <formula>1</formula>
    </cfRule>
    <cfRule type="cellIs" dxfId="18" priority="212" operator="between">
      <formula>0</formula>
      <formula>0.949</formula>
    </cfRule>
    <cfRule type="cellIs" dxfId="17" priority="214" operator="between">
      <formula>1</formula>
      <formula>1</formula>
    </cfRule>
    <cfRule type="cellIs" dxfId="16" priority="215" operator="between">
      <formula>0</formula>
      <formula>0.949</formula>
    </cfRule>
    <cfRule type="cellIs" dxfId="15" priority="216" operator="between">
      <formula>0.95</formula>
      <formula>0.979</formula>
    </cfRule>
  </conditionalFormatting>
  <conditionalFormatting sqref="L5:X5">
    <cfRule type="cellIs" dxfId="14" priority="100" operator="between">
      <formula>0.1</formula>
      <formula>10000000000</formula>
    </cfRule>
    <cfRule type="cellIs" dxfId="13" priority="101" operator="equal">
      <formula>0</formula>
    </cfRule>
    <cfRule type="cellIs" dxfId="12" priority="102" operator="lessThan">
      <formula>0</formula>
    </cfRule>
    <cfRule type="cellIs" dxfId="11" priority="124" operator="between">
      <formula>0.91</formula>
      <formula>10</formula>
    </cfRule>
    <cfRule type="cellIs" dxfId="10" priority="125" operator="between">
      <formula>0.66</formula>
      <formula>0.909</formula>
    </cfRule>
    <cfRule type="cellIs" dxfId="9" priority="126" operator="between">
      <formula>0</formula>
      <formula>0.659</formula>
    </cfRule>
  </conditionalFormatting>
  <conditionalFormatting sqref="L6:X7">
    <cfRule type="cellIs" dxfId="8" priority="2" operator="between">
      <formula>0.601</formula>
      <formula>0.799</formula>
    </cfRule>
    <cfRule type="cellIs" dxfId="7" priority="3" operator="between">
      <formula>0</formula>
      <formula>0.6</formula>
    </cfRule>
    <cfRule type="cellIs" dxfId="6" priority="1" operator="between">
      <formula>0.8</formula>
      <formula>100000</formula>
    </cfRule>
  </conditionalFormatting>
  <conditionalFormatting sqref="L8:X8">
    <cfRule type="cellIs" dxfId="5" priority="97" operator="between">
      <formula>0.1</formula>
      <formula>1000000000000</formula>
    </cfRule>
    <cfRule type="cellIs" dxfId="4" priority="98" operator="equal">
      <formula>0</formula>
    </cfRule>
    <cfRule type="cellIs" dxfId="3" priority="99" operator="lessThan">
      <formula>0</formula>
    </cfRule>
    <cfRule type="cellIs" dxfId="2" priority="121" operator="between">
      <formula>0.9</formula>
      <formula>10</formula>
    </cfRule>
    <cfRule type="cellIs" dxfId="1" priority="122" operator="between">
      <formula>0.81</formula>
      <formula>0.899</formula>
    </cfRule>
    <cfRule type="cellIs" dxfId="0" priority="123" operator="between">
      <formula>0</formula>
      <formula>0.809</formula>
    </cfRule>
  </conditionalFormatting>
  <dataValidations count="2">
    <dataValidation type="list" allowBlank="1" showInputMessage="1" showErrorMessage="1" sqref="E4:E8" xr:uid="{00000000-0002-0000-0000-000000000000}">
      <formula1>$Z$29:$Z$34</formula1>
    </dataValidation>
    <dataValidation type="list" allowBlank="1" showInputMessage="1" showErrorMessage="1" sqref="F4:F8" xr:uid="{00000000-0002-0000-0000-000001000000}">
      <formula1>$Z$25:$Z$27</formula1>
    </dataValidation>
  </dataValidations>
  <pageMargins left="0.27559055118110237" right="0.43307086614173229" top="1.299212598425197" bottom="0.78740157480314965" header="0.31496062992125984" footer="0.11811023622047245"/>
  <pageSetup scale="69" orientation="landscape" r:id="rId1"/>
  <headerFooter>
    <oddHeader xml:space="preserve">&amp;L&amp;G&amp;C&amp;"Arial Rounded MT Bold,Normal"
AGUAS DEL HUILA S.A. E.S.P.&amp;10
NIT.  800.100.553-2
SET INDICADORES GESTIÓN
&amp;8VERSION 8.0&amp;"-,Normal"&amp;11
</oddHeader>
    <oddFooter>&amp;C&amp;"Arial,Negrita Cursiva"&amp;8….llevamos más que agua.&amp;"Arial,Normal"
Calle 21 No. 1C -17
Teléfonos 8 75 31 81 – 8 75 23 21 fax: Ext. 124
www.aguasdelhuila.gov.co
Neiva – Huila (Colombia).&amp;R&amp;"Arial,Normal"&amp;7Pág. &amp;P | &amp;P</oddFooter>
  </headerFooter>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7"/>
  <sheetViews>
    <sheetView view="pageBreakPreview" zoomScaleNormal="100" zoomScaleSheetLayoutView="100" zoomScalePageLayoutView="200" workbookViewId="0">
      <selection activeCell="A34" sqref="A34:M34"/>
    </sheetView>
  </sheetViews>
  <sheetFormatPr baseColWidth="10" defaultRowHeight="12.75" x14ac:dyDescent="0.25"/>
  <cols>
    <col min="1" max="1" width="8" style="2" customWidth="1"/>
    <col min="2" max="2" width="26.85546875" style="2" customWidth="1"/>
    <col min="3" max="11" width="7.7109375" style="2" customWidth="1"/>
    <col min="12" max="12" width="8.28515625" style="2" customWidth="1"/>
    <col min="13" max="15" width="7.7109375" style="2" customWidth="1"/>
    <col min="16" max="16" width="11.42578125" style="2"/>
    <col min="17" max="18" width="11.42578125" style="2" hidden="1" customWidth="1"/>
    <col min="19" max="20" width="11.42578125" style="2" customWidth="1"/>
    <col min="21" max="21" width="9" style="2" customWidth="1"/>
    <col min="22" max="22" width="5.7109375" style="2" customWidth="1"/>
    <col min="23" max="23" width="10.42578125" style="2" customWidth="1"/>
    <col min="24" max="24" width="10" style="2" customWidth="1"/>
    <col min="25" max="257" width="11.42578125" style="2"/>
    <col min="258" max="258" width="26.85546875" style="2" customWidth="1"/>
    <col min="259" max="267" width="7.7109375" style="2" customWidth="1"/>
    <col min="268" max="268" width="8.28515625" style="2" customWidth="1"/>
    <col min="269" max="271" width="7.7109375" style="2" customWidth="1"/>
    <col min="272" max="513" width="11.42578125" style="2"/>
    <col min="514" max="514" width="26.85546875" style="2" customWidth="1"/>
    <col min="515" max="523" width="7.7109375" style="2" customWidth="1"/>
    <col min="524" max="524" width="8.28515625" style="2" customWidth="1"/>
    <col min="525" max="527" width="7.7109375" style="2" customWidth="1"/>
    <col min="528" max="769" width="11.42578125" style="2"/>
    <col min="770" max="770" width="26.85546875" style="2" customWidth="1"/>
    <col min="771" max="779" width="7.7109375" style="2" customWidth="1"/>
    <col min="780" max="780" width="8.28515625" style="2" customWidth="1"/>
    <col min="781" max="783" width="7.7109375" style="2" customWidth="1"/>
    <col min="784" max="1025" width="11.42578125" style="2"/>
    <col min="1026" max="1026" width="26.85546875" style="2" customWidth="1"/>
    <col min="1027" max="1035" width="7.7109375" style="2" customWidth="1"/>
    <col min="1036" max="1036" width="8.28515625" style="2" customWidth="1"/>
    <col min="1037" max="1039" width="7.7109375" style="2" customWidth="1"/>
    <col min="1040" max="1281" width="11.42578125" style="2"/>
    <col min="1282" max="1282" width="26.85546875" style="2" customWidth="1"/>
    <col min="1283" max="1291" width="7.7109375" style="2" customWidth="1"/>
    <col min="1292" max="1292" width="8.28515625" style="2" customWidth="1"/>
    <col min="1293" max="1295" width="7.7109375" style="2" customWidth="1"/>
    <col min="1296" max="1537" width="11.42578125" style="2"/>
    <col min="1538" max="1538" width="26.85546875" style="2" customWidth="1"/>
    <col min="1539" max="1547" width="7.7109375" style="2" customWidth="1"/>
    <col min="1548" max="1548" width="8.28515625" style="2" customWidth="1"/>
    <col min="1549" max="1551" width="7.7109375" style="2" customWidth="1"/>
    <col min="1552" max="1793" width="11.42578125" style="2"/>
    <col min="1794" max="1794" width="26.85546875" style="2" customWidth="1"/>
    <col min="1795" max="1803" width="7.7109375" style="2" customWidth="1"/>
    <col min="1804" max="1804" width="8.28515625" style="2" customWidth="1"/>
    <col min="1805" max="1807" width="7.7109375" style="2" customWidth="1"/>
    <col min="1808" max="2049" width="11.42578125" style="2"/>
    <col min="2050" max="2050" width="26.85546875" style="2" customWidth="1"/>
    <col min="2051" max="2059" width="7.7109375" style="2" customWidth="1"/>
    <col min="2060" max="2060" width="8.28515625" style="2" customWidth="1"/>
    <col min="2061" max="2063" width="7.7109375" style="2" customWidth="1"/>
    <col min="2064" max="2305" width="11.42578125" style="2"/>
    <col min="2306" max="2306" width="26.85546875" style="2" customWidth="1"/>
    <col min="2307" max="2315" width="7.7109375" style="2" customWidth="1"/>
    <col min="2316" max="2316" width="8.28515625" style="2" customWidth="1"/>
    <col min="2317" max="2319" width="7.7109375" style="2" customWidth="1"/>
    <col min="2320" max="2561" width="11.42578125" style="2"/>
    <col min="2562" max="2562" width="26.85546875" style="2" customWidth="1"/>
    <col min="2563" max="2571" width="7.7109375" style="2" customWidth="1"/>
    <col min="2572" max="2572" width="8.28515625" style="2" customWidth="1"/>
    <col min="2573" max="2575" width="7.7109375" style="2" customWidth="1"/>
    <col min="2576" max="2817" width="11.42578125" style="2"/>
    <col min="2818" max="2818" width="26.85546875" style="2" customWidth="1"/>
    <col min="2819" max="2827" width="7.7109375" style="2" customWidth="1"/>
    <col min="2828" max="2828" width="8.28515625" style="2" customWidth="1"/>
    <col min="2829" max="2831" width="7.7109375" style="2" customWidth="1"/>
    <col min="2832" max="3073" width="11.42578125" style="2"/>
    <col min="3074" max="3074" width="26.85546875" style="2" customWidth="1"/>
    <col min="3075" max="3083" width="7.7109375" style="2" customWidth="1"/>
    <col min="3084" max="3084" width="8.28515625" style="2" customWidth="1"/>
    <col min="3085" max="3087" width="7.7109375" style="2" customWidth="1"/>
    <col min="3088" max="3329" width="11.42578125" style="2"/>
    <col min="3330" max="3330" width="26.85546875" style="2" customWidth="1"/>
    <col min="3331" max="3339" width="7.7109375" style="2" customWidth="1"/>
    <col min="3340" max="3340" width="8.28515625" style="2" customWidth="1"/>
    <col min="3341" max="3343" width="7.7109375" style="2" customWidth="1"/>
    <col min="3344" max="3585" width="11.42578125" style="2"/>
    <col min="3586" max="3586" width="26.85546875" style="2" customWidth="1"/>
    <col min="3587" max="3595" width="7.7109375" style="2" customWidth="1"/>
    <col min="3596" max="3596" width="8.28515625" style="2" customWidth="1"/>
    <col min="3597" max="3599" width="7.7109375" style="2" customWidth="1"/>
    <col min="3600" max="3841" width="11.42578125" style="2"/>
    <col min="3842" max="3842" width="26.85546875" style="2" customWidth="1"/>
    <col min="3843" max="3851" width="7.7109375" style="2" customWidth="1"/>
    <col min="3852" max="3852" width="8.28515625" style="2" customWidth="1"/>
    <col min="3853" max="3855" width="7.7109375" style="2" customWidth="1"/>
    <col min="3856" max="4097" width="11.42578125" style="2"/>
    <col min="4098" max="4098" width="26.85546875" style="2" customWidth="1"/>
    <col min="4099" max="4107" width="7.7109375" style="2" customWidth="1"/>
    <col min="4108" max="4108" width="8.28515625" style="2" customWidth="1"/>
    <col min="4109" max="4111" width="7.7109375" style="2" customWidth="1"/>
    <col min="4112" max="4353" width="11.42578125" style="2"/>
    <col min="4354" max="4354" width="26.85546875" style="2" customWidth="1"/>
    <col min="4355" max="4363" width="7.7109375" style="2" customWidth="1"/>
    <col min="4364" max="4364" width="8.28515625" style="2" customWidth="1"/>
    <col min="4365" max="4367" width="7.7109375" style="2" customWidth="1"/>
    <col min="4368" max="4609" width="11.42578125" style="2"/>
    <col min="4610" max="4610" width="26.85546875" style="2" customWidth="1"/>
    <col min="4611" max="4619" width="7.7109375" style="2" customWidth="1"/>
    <col min="4620" max="4620" width="8.28515625" style="2" customWidth="1"/>
    <col min="4621" max="4623" width="7.7109375" style="2" customWidth="1"/>
    <col min="4624" max="4865" width="11.42578125" style="2"/>
    <col min="4866" max="4866" width="26.85546875" style="2" customWidth="1"/>
    <col min="4867" max="4875" width="7.7109375" style="2" customWidth="1"/>
    <col min="4876" max="4876" width="8.28515625" style="2" customWidth="1"/>
    <col min="4877" max="4879" width="7.7109375" style="2" customWidth="1"/>
    <col min="4880" max="5121" width="11.42578125" style="2"/>
    <col min="5122" max="5122" width="26.85546875" style="2" customWidth="1"/>
    <col min="5123" max="5131" width="7.7109375" style="2" customWidth="1"/>
    <col min="5132" max="5132" width="8.28515625" style="2" customWidth="1"/>
    <col min="5133" max="5135" width="7.7109375" style="2" customWidth="1"/>
    <col min="5136" max="5377" width="11.42578125" style="2"/>
    <col min="5378" max="5378" width="26.85546875" style="2" customWidth="1"/>
    <col min="5379" max="5387" width="7.7109375" style="2" customWidth="1"/>
    <col min="5388" max="5388" width="8.28515625" style="2" customWidth="1"/>
    <col min="5389" max="5391" width="7.7109375" style="2" customWidth="1"/>
    <col min="5392" max="5633" width="11.42578125" style="2"/>
    <col min="5634" max="5634" width="26.85546875" style="2" customWidth="1"/>
    <col min="5635" max="5643" width="7.7109375" style="2" customWidth="1"/>
    <col min="5644" max="5644" width="8.28515625" style="2" customWidth="1"/>
    <col min="5645" max="5647" width="7.7109375" style="2" customWidth="1"/>
    <col min="5648" max="5889" width="11.42578125" style="2"/>
    <col min="5890" max="5890" width="26.85546875" style="2" customWidth="1"/>
    <col min="5891" max="5899" width="7.7109375" style="2" customWidth="1"/>
    <col min="5900" max="5900" width="8.28515625" style="2" customWidth="1"/>
    <col min="5901" max="5903" width="7.7109375" style="2" customWidth="1"/>
    <col min="5904" max="6145" width="11.42578125" style="2"/>
    <col min="6146" max="6146" width="26.85546875" style="2" customWidth="1"/>
    <col min="6147" max="6155" width="7.7109375" style="2" customWidth="1"/>
    <col min="6156" max="6156" width="8.28515625" style="2" customWidth="1"/>
    <col min="6157" max="6159" width="7.7109375" style="2" customWidth="1"/>
    <col min="6160" max="6401" width="11.42578125" style="2"/>
    <col min="6402" max="6402" width="26.85546875" style="2" customWidth="1"/>
    <col min="6403" max="6411" width="7.7109375" style="2" customWidth="1"/>
    <col min="6412" max="6412" width="8.28515625" style="2" customWidth="1"/>
    <col min="6413" max="6415" width="7.7109375" style="2" customWidth="1"/>
    <col min="6416" max="6657" width="11.42578125" style="2"/>
    <col min="6658" max="6658" width="26.85546875" style="2" customWidth="1"/>
    <col min="6659" max="6667" width="7.7109375" style="2" customWidth="1"/>
    <col min="6668" max="6668" width="8.28515625" style="2" customWidth="1"/>
    <col min="6669" max="6671" width="7.7109375" style="2" customWidth="1"/>
    <col min="6672" max="6913" width="11.42578125" style="2"/>
    <col min="6914" max="6914" width="26.85546875" style="2" customWidth="1"/>
    <col min="6915" max="6923" width="7.7109375" style="2" customWidth="1"/>
    <col min="6924" max="6924" width="8.28515625" style="2" customWidth="1"/>
    <col min="6925" max="6927" width="7.7109375" style="2" customWidth="1"/>
    <col min="6928" max="7169" width="11.42578125" style="2"/>
    <col min="7170" max="7170" width="26.85546875" style="2" customWidth="1"/>
    <col min="7171" max="7179" width="7.7109375" style="2" customWidth="1"/>
    <col min="7180" max="7180" width="8.28515625" style="2" customWidth="1"/>
    <col min="7181" max="7183" width="7.7109375" style="2" customWidth="1"/>
    <col min="7184" max="7425" width="11.42578125" style="2"/>
    <col min="7426" max="7426" width="26.85546875" style="2" customWidth="1"/>
    <col min="7427" max="7435" width="7.7109375" style="2" customWidth="1"/>
    <col min="7436" max="7436" width="8.28515625" style="2" customWidth="1"/>
    <col min="7437" max="7439" width="7.7109375" style="2" customWidth="1"/>
    <col min="7440" max="7681" width="11.42578125" style="2"/>
    <col min="7682" max="7682" width="26.85546875" style="2" customWidth="1"/>
    <col min="7683" max="7691" width="7.7109375" style="2" customWidth="1"/>
    <col min="7692" max="7692" width="8.28515625" style="2" customWidth="1"/>
    <col min="7693" max="7695" width="7.7109375" style="2" customWidth="1"/>
    <col min="7696" max="7937" width="11.42578125" style="2"/>
    <col min="7938" max="7938" width="26.85546875" style="2" customWidth="1"/>
    <col min="7939" max="7947" width="7.7109375" style="2" customWidth="1"/>
    <col min="7948" max="7948" width="8.28515625" style="2" customWidth="1"/>
    <col min="7949" max="7951" width="7.7109375" style="2" customWidth="1"/>
    <col min="7952" max="8193" width="11.42578125" style="2"/>
    <col min="8194" max="8194" width="26.85546875" style="2" customWidth="1"/>
    <col min="8195" max="8203" width="7.7109375" style="2" customWidth="1"/>
    <col min="8204" max="8204" width="8.28515625" style="2" customWidth="1"/>
    <col min="8205" max="8207" width="7.7109375" style="2" customWidth="1"/>
    <col min="8208" max="8449" width="11.42578125" style="2"/>
    <col min="8450" max="8450" width="26.85546875" style="2" customWidth="1"/>
    <col min="8451" max="8459" width="7.7109375" style="2" customWidth="1"/>
    <col min="8460" max="8460" width="8.28515625" style="2" customWidth="1"/>
    <col min="8461" max="8463" width="7.7109375" style="2" customWidth="1"/>
    <col min="8464" max="8705" width="11.42578125" style="2"/>
    <col min="8706" max="8706" width="26.85546875" style="2" customWidth="1"/>
    <col min="8707" max="8715" width="7.7109375" style="2" customWidth="1"/>
    <col min="8716" max="8716" width="8.28515625" style="2" customWidth="1"/>
    <col min="8717" max="8719" width="7.7109375" style="2" customWidth="1"/>
    <col min="8720" max="8961" width="11.42578125" style="2"/>
    <col min="8962" max="8962" width="26.85546875" style="2" customWidth="1"/>
    <col min="8963" max="8971" width="7.7109375" style="2" customWidth="1"/>
    <col min="8972" max="8972" width="8.28515625" style="2" customWidth="1"/>
    <col min="8973" max="8975" width="7.7109375" style="2" customWidth="1"/>
    <col min="8976" max="9217" width="11.42578125" style="2"/>
    <col min="9218" max="9218" width="26.85546875" style="2" customWidth="1"/>
    <col min="9219" max="9227" width="7.7109375" style="2" customWidth="1"/>
    <col min="9228" max="9228" width="8.28515625" style="2" customWidth="1"/>
    <col min="9229" max="9231" width="7.7109375" style="2" customWidth="1"/>
    <col min="9232" max="9473" width="11.42578125" style="2"/>
    <col min="9474" max="9474" width="26.85546875" style="2" customWidth="1"/>
    <col min="9475" max="9483" width="7.7109375" style="2" customWidth="1"/>
    <col min="9484" max="9484" width="8.28515625" style="2" customWidth="1"/>
    <col min="9485" max="9487" width="7.7109375" style="2" customWidth="1"/>
    <col min="9488" max="9729" width="11.42578125" style="2"/>
    <col min="9730" max="9730" width="26.85546875" style="2" customWidth="1"/>
    <col min="9731" max="9739" width="7.7109375" style="2" customWidth="1"/>
    <col min="9740" max="9740" width="8.28515625" style="2" customWidth="1"/>
    <col min="9741" max="9743" width="7.7109375" style="2" customWidth="1"/>
    <col min="9744" max="9985" width="11.42578125" style="2"/>
    <col min="9986" max="9986" width="26.85546875" style="2" customWidth="1"/>
    <col min="9987" max="9995" width="7.7109375" style="2" customWidth="1"/>
    <col min="9996" max="9996" width="8.28515625" style="2" customWidth="1"/>
    <col min="9997" max="9999" width="7.7109375" style="2" customWidth="1"/>
    <col min="10000" max="10241" width="11.42578125" style="2"/>
    <col min="10242" max="10242" width="26.85546875" style="2" customWidth="1"/>
    <col min="10243" max="10251" width="7.7109375" style="2" customWidth="1"/>
    <col min="10252" max="10252" width="8.28515625" style="2" customWidth="1"/>
    <col min="10253" max="10255" width="7.7109375" style="2" customWidth="1"/>
    <col min="10256" max="10497" width="11.42578125" style="2"/>
    <col min="10498" max="10498" width="26.85546875" style="2" customWidth="1"/>
    <col min="10499" max="10507" width="7.7109375" style="2" customWidth="1"/>
    <col min="10508" max="10508" width="8.28515625" style="2" customWidth="1"/>
    <col min="10509" max="10511" width="7.7109375" style="2" customWidth="1"/>
    <col min="10512" max="10753" width="11.42578125" style="2"/>
    <col min="10754" max="10754" width="26.85546875" style="2" customWidth="1"/>
    <col min="10755" max="10763" width="7.7109375" style="2" customWidth="1"/>
    <col min="10764" max="10764" width="8.28515625" style="2" customWidth="1"/>
    <col min="10765" max="10767" width="7.7109375" style="2" customWidth="1"/>
    <col min="10768" max="11009" width="11.42578125" style="2"/>
    <col min="11010" max="11010" width="26.85546875" style="2" customWidth="1"/>
    <col min="11011" max="11019" width="7.7109375" style="2" customWidth="1"/>
    <col min="11020" max="11020" width="8.28515625" style="2" customWidth="1"/>
    <col min="11021" max="11023" width="7.7109375" style="2" customWidth="1"/>
    <col min="11024" max="11265" width="11.42578125" style="2"/>
    <col min="11266" max="11266" width="26.85546875" style="2" customWidth="1"/>
    <col min="11267" max="11275" width="7.7109375" style="2" customWidth="1"/>
    <col min="11276" max="11276" width="8.28515625" style="2" customWidth="1"/>
    <col min="11277" max="11279" width="7.7109375" style="2" customWidth="1"/>
    <col min="11280" max="11521" width="11.42578125" style="2"/>
    <col min="11522" max="11522" width="26.85546875" style="2" customWidth="1"/>
    <col min="11523" max="11531" width="7.7109375" style="2" customWidth="1"/>
    <col min="11532" max="11532" width="8.28515625" style="2" customWidth="1"/>
    <col min="11533" max="11535" width="7.7109375" style="2" customWidth="1"/>
    <col min="11536" max="11777" width="11.42578125" style="2"/>
    <col min="11778" max="11778" width="26.85546875" style="2" customWidth="1"/>
    <col min="11779" max="11787" width="7.7109375" style="2" customWidth="1"/>
    <col min="11788" max="11788" width="8.28515625" style="2" customWidth="1"/>
    <col min="11789" max="11791" width="7.7109375" style="2" customWidth="1"/>
    <col min="11792" max="12033" width="11.42578125" style="2"/>
    <col min="12034" max="12034" width="26.85546875" style="2" customWidth="1"/>
    <col min="12035" max="12043" width="7.7109375" style="2" customWidth="1"/>
    <col min="12044" max="12044" width="8.28515625" style="2" customWidth="1"/>
    <col min="12045" max="12047" width="7.7109375" style="2" customWidth="1"/>
    <col min="12048" max="12289" width="11.42578125" style="2"/>
    <col min="12290" max="12290" width="26.85546875" style="2" customWidth="1"/>
    <col min="12291" max="12299" width="7.7109375" style="2" customWidth="1"/>
    <col min="12300" max="12300" width="8.28515625" style="2" customWidth="1"/>
    <col min="12301" max="12303" width="7.7109375" style="2" customWidth="1"/>
    <col min="12304" max="12545" width="11.42578125" style="2"/>
    <col min="12546" max="12546" width="26.85546875" style="2" customWidth="1"/>
    <col min="12547" max="12555" width="7.7109375" style="2" customWidth="1"/>
    <col min="12556" max="12556" width="8.28515625" style="2" customWidth="1"/>
    <col min="12557" max="12559" width="7.7109375" style="2" customWidth="1"/>
    <col min="12560" max="12801" width="11.42578125" style="2"/>
    <col min="12802" max="12802" width="26.85546875" style="2" customWidth="1"/>
    <col min="12803" max="12811" width="7.7109375" style="2" customWidth="1"/>
    <col min="12812" max="12812" width="8.28515625" style="2" customWidth="1"/>
    <col min="12813" max="12815" width="7.7109375" style="2" customWidth="1"/>
    <col min="12816" max="13057" width="11.42578125" style="2"/>
    <col min="13058" max="13058" width="26.85546875" style="2" customWidth="1"/>
    <col min="13059" max="13067" width="7.7109375" style="2" customWidth="1"/>
    <col min="13068" max="13068" width="8.28515625" style="2" customWidth="1"/>
    <col min="13069" max="13071" width="7.7109375" style="2" customWidth="1"/>
    <col min="13072" max="13313" width="11.42578125" style="2"/>
    <col min="13314" max="13314" width="26.85546875" style="2" customWidth="1"/>
    <col min="13315" max="13323" width="7.7109375" style="2" customWidth="1"/>
    <col min="13324" max="13324" width="8.28515625" style="2" customWidth="1"/>
    <col min="13325" max="13327" width="7.7109375" style="2" customWidth="1"/>
    <col min="13328" max="13569" width="11.42578125" style="2"/>
    <col min="13570" max="13570" width="26.85546875" style="2" customWidth="1"/>
    <col min="13571" max="13579" width="7.7109375" style="2" customWidth="1"/>
    <col min="13580" max="13580" width="8.28515625" style="2" customWidth="1"/>
    <col min="13581" max="13583" width="7.7109375" style="2" customWidth="1"/>
    <col min="13584" max="13825" width="11.42578125" style="2"/>
    <col min="13826" max="13826" width="26.85546875" style="2" customWidth="1"/>
    <col min="13827" max="13835" width="7.7109375" style="2" customWidth="1"/>
    <col min="13836" max="13836" width="8.28515625" style="2" customWidth="1"/>
    <col min="13837" max="13839" width="7.7109375" style="2" customWidth="1"/>
    <col min="13840" max="14081" width="11.42578125" style="2"/>
    <col min="14082" max="14082" width="26.85546875" style="2" customWidth="1"/>
    <col min="14083" max="14091" width="7.7109375" style="2" customWidth="1"/>
    <col min="14092" max="14092" width="8.28515625" style="2" customWidth="1"/>
    <col min="14093" max="14095" width="7.7109375" style="2" customWidth="1"/>
    <col min="14096" max="14337" width="11.42578125" style="2"/>
    <col min="14338" max="14338" width="26.85546875" style="2" customWidth="1"/>
    <col min="14339" max="14347" width="7.7109375" style="2" customWidth="1"/>
    <col min="14348" max="14348" width="8.28515625" style="2" customWidth="1"/>
    <col min="14349" max="14351" width="7.7109375" style="2" customWidth="1"/>
    <col min="14352" max="14593" width="11.42578125" style="2"/>
    <col min="14594" max="14594" width="26.85546875" style="2" customWidth="1"/>
    <col min="14595" max="14603" width="7.7109375" style="2" customWidth="1"/>
    <col min="14604" max="14604" width="8.28515625" style="2" customWidth="1"/>
    <col min="14605" max="14607" width="7.7109375" style="2" customWidth="1"/>
    <col min="14608" max="14849" width="11.42578125" style="2"/>
    <col min="14850" max="14850" width="26.85546875" style="2" customWidth="1"/>
    <col min="14851" max="14859" width="7.7109375" style="2" customWidth="1"/>
    <col min="14860" max="14860" width="8.28515625" style="2" customWidth="1"/>
    <col min="14861" max="14863" width="7.7109375" style="2" customWidth="1"/>
    <col min="14864" max="15105" width="11.42578125" style="2"/>
    <col min="15106" max="15106" width="26.85546875" style="2" customWidth="1"/>
    <col min="15107" max="15115" width="7.7109375" style="2" customWidth="1"/>
    <col min="15116" max="15116" width="8.28515625" style="2" customWidth="1"/>
    <col min="15117" max="15119" width="7.7109375" style="2" customWidth="1"/>
    <col min="15120" max="15361" width="11.42578125" style="2"/>
    <col min="15362" max="15362" width="26.85546875" style="2" customWidth="1"/>
    <col min="15363" max="15371" width="7.7109375" style="2" customWidth="1"/>
    <col min="15372" max="15372" width="8.28515625" style="2" customWidth="1"/>
    <col min="15373" max="15375" width="7.7109375" style="2" customWidth="1"/>
    <col min="15376" max="15617" width="11.42578125" style="2"/>
    <col min="15618" max="15618" width="26.85546875" style="2" customWidth="1"/>
    <col min="15619" max="15627" width="7.7109375" style="2" customWidth="1"/>
    <col min="15628" max="15628" width="8.28515625" style="2" customWidth="1"/>
    <col min="15629" max="15631" width="7.7109375" style="2" customWidth="1"/>
    <col min="15632" max="15873" width="11.42578125" style="2"/>
    <col min="15874" max="15874" width="26.85546875" style="2" customWidth="1"/>
    <col min="15875" max="15883" width="7.7109375" style="2" customWidth="1"/>
    <col min="15884" max="15884" width="8.28515625" style="2" customWidth="1"/>
    <col min="15885" max="15887" width="7.7109375" style="2" customWidth="1"/>
    <col min="15888" max="16129" width="11.42578125" style="2"/>
    <col min="16130" max="16130" width="26.85546875" style="2" customWidth="1"/>
    <col min="16131" max="16139" width="7.7109375" style="2" customWidth="1"/>
    <col min="16140" max="16140" width="8.28515625" style="2" customWidth="1"/>
    <col min="16141" max="16143" width="7.7109375" style="2" customWidth="1"/>
    <col min="16144" max="16384" width="11.42578125" style="2"/>
  </cols>
  <sheetData>
    <row r="1" spans="1:24" ht="13.5" customHeight="1" x14ac:dyDescent="0.25">
      <c r="A1" s="125" t="s">
        <v>0</v>
      </c>
      <c r="B1" s="126"/>
      <c r="C1" s="126"/>
      <c r="D1" s="126"/>
      <c r="E1" s="126"/>
      <c r="F1" s="126" t="str">
        <f>'SET-G. Documental y Archivo'!J1</f>
        <v>GESTIÓN DOCUMENTAL Y ARCHIVO</v>
      </c>
      <c r="G1" s="126"/>
      <c r="H1" s="126"/>
      <c r="I1" s="126"/>
      <c r="J1" s="126"/>
      <c r="K1" s="126"/>
      <c r="L1" s="126"/>
      <c r="M1" s="126"/>
      <c r="N1" s="126"/>
      <c r="O1" s="127"/>
    </row>
    <row r="2" spans="1:24" ht="15.75" customHeight="1" x14ac:dyDescent="0.25">
      <c r="A2" s="116" t="s">
        <v>1</v>
      </c>
      <c r="B2" s="117"/>
      <c r="C2" s="117"/>
      <c r="D2" s="117"/>
      <c r="E2" s="117"/>
      <c r="F2" s="128" t="str">
        <f>'SET-G. Documental y Archivo'!$B4</f>
        <v xml:space="preserve">Cumplimiento de busquedas y/o consultas </v>
      </c>
      <c r="G2" s="128"/>
      <c r="H2" s="129"/>
      <c r="I2" s="128"/>
      <c r="J2" s="128"/>
      <c r="K2" s="129"/>
      <c r="L2" s="128"/>
      <c r="M2" s="128"/>
      <c r="N2" s="128"/>
      <c r="O2" s="130"/>
    </row>
    <row r="3" spans="1:24" ht="15.75" customHeight="1" x14ac:dyDescent="0.25">
      <c r="A3" s="116" t="s">
        <v>47</v>
      </c>
      <c r="B3" s="117"/>
      <c r="C3" s="117"/>
      <c r="D3" s="117"/>
      <c r="E3" s="117"/>
      <c r="F3" s="119" t="str">
        <f>'SET-G. Documental y Archivo'!F4</f>
        <v>Eficacia</v>
      </c>
      <c r="G3" s="120"/>
      <c r="H3" s="120"/>
      <c r="I3" s="120"/>
      <c r="J3" s="120"/>
      <c r="K3" s="120"/>
      <c r="L3" s="120"/>
      <c r="M3" s="120"/>
      <c r="N3" s="120"/>
      <c r="O3" s="121"/>
    </row>
    <row r="4" spans="1:24" ht="17.25" customHeight="1" thickBot="1" x14ac:dyDescent="0.3">
      <c r="A4" s="131" t="s">
        <v>20</v>
      </c>
      <c r="B4" s="132"/>
      <c r="C4" s="132"/>
      <c r="D4" s="132"/>
      <c r="E4" s="132"/>
      <c r="F4" s="15" t="s">
        <v>117</v>
      </c>
      <c r="G4" s="133" t="str">
        <f>'SET-G. Documental y Archivo'!A4</f>
        <v>IN01</v>
      </c>
      <c r="H4" s="134"/>
      <c r="I4" s="133"/>
      <c r="J4" s="133"/>
      <c r="K4" s="134"/>
      <c r="L4" s="133"/>
      <c r="M4" s="133"/>
      <c r="N4" s="133"/>
      <c r="O4" s="135"/>
    </row>
    <row r="5" spans="1:24" ht="12.75" customHeight="1" x14ac:dyDescent="0.25">
      <c r="A5" s="122" t="s">
        <v>21</v>
      </c>
      <c r="B5" s="123"/>
      <c r="C5" s="123"/>
      <c r="D5" s="123"/>
      <c r="E5" s="111" t="s">
        <v>22</v>
      </c>
      <c r="F5" s="111" t="s">
        <v>23</v>
      </c>
      <c r="G5" s="111"/>
      <c r="H5" s="111" t="s">
        <v>24</v>
      </c>
      <c r="I5" s="111" t="s">
        <v>25</v>
      </c>
      <c r="J5" s="111" t="s">
        <v>26</v>
      </c>
      <c r="K5" s="111"/>
      <c r="L5" s="113" t="s">
        <v>27</v>
      </c>
      <c r="M5" s="113"/>
      <c r="N5" s="113"/>
      <c r="O5" s="114"/>
    </row>
    <row r="6" spans="1:24" ht="46.5" customHeight="1" x14ac:dyDescent="0.25">
      <c r="A6" s="124"/>
      <c r="B6" s="115"/>
      <c r="C6" s="115"/>
      <c r="D6" s="115"/>
      <c r="E6" s="112"/>
      <c r="F6" s="112"/>
      <c r="G6" s="112"/>
      <c r="H6" s="112"/>
      <c r="I6" s="112"/>
      <c r="J6" s="112"/>
      <c r="K6" s="112"/>
      <c r="L6" s="115" t="s">
        <v>28</v>
      </c>
      <c r="M6" s="115"/>
      <c r="N6" s="115" t="s">
        <v>29</v>
      </c>
      <c r="O6" s="118"/>
    </row>
    <row r="7" spans="1:24" ht="91.5" customHeight="1" thickBot="1" x14ac:dyDescent="0.3">
      <c r="A7" s="87" t="str">
        <f>'SET-G. Documental y Archivo'!$C4</f>
        <v>Medir el grado de satisfacción de los funcionarios de la entidad.</v>
      </c>
      <c r="B7" s="88"/>
      <c r="C7" s="88"/>
      <c r="D7" s="88"/>
      <c r="E7" s="12" t="s">
        <v>34</v>
      </c>
      <c r="F7" s="88" t="str">
        <f>'SET-G. Documental y Archivo'!$D4</f>
        <v>Número de solicitudes  de información efectivas / Número de solicitudes de búsqueda de Informacion realizadas*100</v>
      </c>
      <c r="G7" s="88"/>
      <c r="H7" s="11">
        <f>$O14</f>
        <v>0.95</v>
      </c>
      <c r="I7" s="17" t="str">
        <f>'SET-G. Documental y Archivo'!$E4</f>
        <v>Mensual</v>
      </c>
      <c r="J7" s="89" t="s">
        <v>118</v>
      </c>
      <c r="K7" s="90"/>
      <c r="L7" s="90"/>
      <c r="M7" s="90"/>
      <c r="N7" s="90"/>
      <c r="O7" s="91"/>
    </row>
    <row r="8" spans="1:24" ht="13.5" customHeight="1" x14ac:dyDescent="0.25">
      <c r="A8" s="97" t="s">
        <v>37</v>
      </c>
      <c r="B8" s="98"/>
      <c r="C8" s="98"/>
      <c r="D8" s="98"/>
      <c r="E8" s="98"/>
      <c r="F8" s="98"/>
      <c r="G8" s="98"/>
      <c r="H8" s="98"/>
      <c r="I8" s="98"/>
      <c r="J8" s="98"/>
      <c r="K8" s="98"/>
      <c r="L8" s="98"/>
      <c r="M8" s="98"/>
      <c r="N8" s="98"/>
      <c r="O8" s="99"/>
    </row>
    <row r="9" spans="1:24" ht="21.75" customHeight="1" thickBot="1" x14ac:dyDescent="0.3">
      <c r="A9" s="100" t="s">
        <v>121</v>
      </c>
      <c r="B9" s="101"/>
      <c r="C9" s="101"/>
      <c r="D9" s="101"/>
      <c r="E9" s="101"/>
      <c r="F9" s="101"/>
      <c r="G9" s="101"/>
      <c r="H9" s="101"/>
      <c r="I9" s="101"/>
      <c r="J9" s="101"/>
      <c r="K9" s="101"/>
      <c r="L9" s="101"/>
      <c r="M9" s="101"/>
      <c r="N9" s="101"/>
      <c r="O9" s="102"/>
    </row>
    <row r="10" spans="1:24" ht="15" customHeight="1" thickBot="1" x14ac:dyDescent="0.3">
      <c r="A10" s="103" t="s">
        <v>30</v>
      </c>
      <c r="B10" s="104"/>
      <c r="C10" s="104"/>
      <c r="D10" s="104"/>
      <c r="E10" s="104"/>
      <c r="F10" s="104"/>
      <c r="G10" s="104"/>
      <c r="H10" s="104"/>
      <c r="I10" s="104"/>
      <c r="J10" s="104"/>
      <c r="K10" s="104"/>
      <c r="L10" s="104"/>
      <c r="M10" s="104"/>
      <c r="N10" s="104"/>
      <c r="O10" s="105"/>
      <c r="V10" s="6"/>
      <c r="W10" s="16"/>
      <c r="X10" s="16"/>
    </row>
    <row r="11" spans="1:24" ht="16.5" customHeight="1" x14ac:dyDescent="0.25">
      <c r="A11" s="106" t="s">
        <v>137</v>
      </c>
      <c r="B11" s="107"/>
      <c r="C11" s="107"/>
      <c r="D11" s="107"/>
      <c r="E11" s="107"/>
      <c r="F11" s="107"/>
      <c r="G11" s="107"/>
      <c r="H11" s="107"/>
      <c r="I11" s="107"/>
      <c r="J11" s="107"/>
      <c r="K11" s="107"/>
      <c r="L11" s="107"/>
      <c r="M11" s="107"/>
      <c r="N11" s="107"/>
      <c r="O11" s="108"/>
      <c r="V11" s="6"/>
      <c r="W11" s="7"/>
      <c r="X11" s="7"/>
    </row>
    <row r="12" spans="1:24" ht="16.5" customHeight="1" x14ac:dyDescent="0.25">
      <c r="A12" s="109" t="s">
        <v>31</v>
      </c>
      <c r="B12" s="110"/>
      <c r="C12" s="48" t="s">
        <v>8</v>
      </c>
      <c r="D12" s="48" t="s">
        <v>9</v>
      </c>
      <c r="E12" s="48" t="s">
        <v>10</v>
      </c>
      <c r="F12" s="48" t="s">
        <v>11</v>
      </c>
      <c r="G12" s="48" t="s">
        <v>12</v>
      </c>
      <c r="H12" s="48" t="s">
        <v>13</v>
      </c>
      <c r="I12" s="48" t="s">
        <v>14</v>
      </c>
      <c r="J12" s="48" t="s">
        <v>15</v>
      </c>
      <c r="K12" s="48" t="s">
        <v>16</v>
      </c>
      <c r="L12" s="48" t="s">
        <v>17</v>
      </c>
      <c r="M12" s="48" t="s">
        <v>18</v>
      </c>
      <c r="N12" s="48" t="s">
        <v>19</v>
      </c>
      <c r="O12" s="5" t="s">
        <v>32</v>
      </c>
      <c r="V12" s="6"/>
      <c r="W12" s="7"/>
      <c r="X12" s="7"/>
    </row>
    <row r="13" spans="1:24" ht="16.5" customHeight="1" x14ac:dyDescent="0.25">
      <c r="A13" s="72" t="s">
        <v>38</v>
      </c>
      <c r="B13" s="73"/>
      <c r="C13" s="52">
        <f t="shared" ref="C13:N13" si="0">$O$13</f>
        <v>0.9</v>
      </c>
      <c r="D13" s="52">
        <f t="shared" si="0"/>
        <v>0.9</v>
      </c>
      <c r="E13" s="52">
        <f t="shared" si="0"/>
        <v>0.9</v>
      </c>
      <c r="F13" s="52">
        <f t="shared" si="0"/>
        <v>0.9</v>
      </c>
      <c r="G13" s="52">
        <f t="shared" si="0"/>
        <v>0.9</v>
      </c>
      <c r="H13" s="52">
        <f t="shared" si="0"/>
        <v>0.9</v>
      </c>
      <c r="I13" s="52">
        <f t="shared" si="0"/>
        <v>0.9</v>
      </c>
      <c r="J13" s="52">
        <f t="shared" si="0"/>
        <v>0.9</v>
      </c>
      <c r="K13" s="52">
        <f t="shared" si="0"/>
        <v>0.9</v>
      </c>
      <c r="L13" s="52">
        <f t="shared" si="0"/>
        <v>0.9</v>
      </c>
      <c r="M13" s="52">
        <f t="shared" si="0"/>
        <v>0.9</v>
      </c>
      <c r="N13" s="52">
        <f t="shared" si="0"/>
        <v>0.9</v>
      </c>
      <c r="O13" s="49">
        <f>'SET-G. Documental y Archivo'!J4</f>
        <v>0.9</v>
      </c>
      <c r="V13" s="6"/>
      <c r="W13" s="7"/>
      <c r="X13" s="7"/>
    </row>
    <row r="14" spans="1:24" ht="17.25" customHeight="1" x14ac:dyDescent="0.25">
      <c r="A14" s="72" t="s">
        <v>138</v>
      </c>
      <c r="B14" s="73"/>
      <c r="C14" s="52">
        <f t="shared" ref="C14:N14" si="1">$O$14</f>
        <v>0.95</v>
      </c>
      <c r="D14" s="52">
        <f t="shared" si="1"/>
        <v>0.95</v>
      </c>
      <c r="E14" s="52">
        <f t="shared" si="1"/>
        <v>0.95</v>
      </c>
      <c r="F14" s="52">
        <f t="shared" si="1"/>
        <v>0.95</v>
      </c>
      <c r="G14" s="52">
        <f t="shared" si="1"/>
        <v>0.95</v>
      </c>
      <c r="H14" s="52">
        <f t="shared" si="1"/>
        <v>0.95</v>
      </c>
      <c r="I14" s="52">
        <f t="shared" si="1"/>
        <v>0.95</v>
      </c>
      <c r="J14" s="52">
        <f t="shared" si="1"/>
        <v>0.95</v>
      </c>
      <c r="K14" s="52">
        <f t="shared" si="1"/>
        <v>0.95</v>
      </c>
      <c r="L14" s="52">
        <f t="shared" si="1"/>
        <v>0.95</v>
      </c>
      <c r="M14" s="52">
        <f t="shared" si="1"/>
        <v>0.95</v>
      </c>
      <c r="N14" s="52">
        <f t="shared" si="1"/>
        <v>0.95</v>
      </c>
      <c r="O14" s="49">
        <f>'SET-G. Documental y Archivo'!K4</f>
        <v>0.95</v>
      </c>
      <c r="V14" s="6"/>
      <c r="W14" s="7"/>
      <c r="X14" s="7"/>
    </row>
    <row r="15" spans="1:24" ht="17.25" customHeight="1" x14ac:dyDescent="0.25">
      <c r="A15" s="76" t="s">
        <v>101</v>
      </c>
      <c r="B15" s="77"/>
      <c r="C15" s="9">
        <f t="shared" ref="C15:D15" si="2">IF((C17),C16/C17,"-")</f>
        <v>1</v>
      </c>
      <c r="D15" s="9">
        <f t="shared" si="2"/>
        <v>1</v>
      </c>
      <c r="E15" s="9">
        <f>IF((E17),E16/E17,"-")</f>
        <v>1</v>
      </c>
      <c r="F15" s="9">
        <f>IF((F17),F16/F17,"-")</f>
        <v>1</v>
      </c>
      <c r="G15" s="9">
        <f t="shared" ref="G15:O15" si="3">IF((G17),G16/G17,"-")</f>
        <v>1</v>
      </c>
      <c r="H15" s="9">
        <f t="shared" si="3"/>
        <v>1</v>
      </c>
      <c r="I15" s="9">
        <f t="shared" si="3"/>
        <v>1</v>
      </c>
      <c r="J15" s="9">
        <f t="shared" si="3"/>
        <v>1</v>
      </c>
      <c r="K15" s="9">
        <f t="shared" si="3"/>
        <v>1</v>
      </c>
      <c r="L15" s="9">
        <f t="shared" si="3"/>
        <v>1</v>
      </c>
      <c r="M15" s="9">
        <v>1</v>
      </c>
      <c r="N15" s="9">
        <f t="shared" si="3"/>
        <v>1</v>
      </c>
      <c r="O15" s="10">
        <f t="shared" si="3"/>
        <v>1</v>
      </c>
      <c r="V15" s="6"/>
      <c r="W15" s="7"/>
      <c r="X15" s="7"/>
    </row>
    <row r="16" spans="1:24" ht="22.5" customHeight="1" x14ac:dyDescent="0.25">
      <c r="A16" s="78" t="s">
        <v>36</v>
      </c>
      <c r="B16" s="25" t="s">
        <v>119</v>
      </c>
      <c r="C16" s="3">
        <v>8</v>
      </c>
      <c r="D16" s="3">
        <v>8</v>
      </c>
      <c r="E16" s="3">
        <v>9</v>
      </c>
      <c r="F16" s="3">
        <v>4</v>
      </c>
      <c r="G16" s="3">
        <v>4</v>
      </c>
      <c r="H16" s="3">
        <v>4</v>
      </c>
      <c r="I16" s="3">
        <v>7</v>
      </c>
      <c r="J16" s="3">
        <v>2</v>
      </c>
      <c r="K16" s="3">
        <v>8</v>
      </c>
      <c r="L16" s="3">
        <v>2</v>
      </c>
      <c r="M16" s="3">
        <v>1</v>
      </c>
      <c r="N16" s="3">
        <v>2</v>
      </c>
      <c r="O16" s="13">
        <f>MAX(C16:N16)</f>
        <v>9</v>
      </c>
      <c r="V16" s="6"/>
      <c r="W16" s="7"/>
      <c r="X16" s="7"/>
    </row>
    <row r="17" spans="1:24" ht="23.25" customHeight="1" x14ac:dyDescent="0.25">
      <c r="A17" s="78"/>
      <c r="B17" s="25" t="s">
        <v>120</v>
      </c>
      <c r="C17" s="3">
        <v>8</v>
      </c>
      <c r="D17" s="3">
        <v>8</v>
      </c>
      <c r="E17" s="3">
        <v>9</v>
      </c>
      <c r="F17" s="3">
        <v>4</v>
      </c>
      <c r="G17" s="3">
        <v>4</v>
      </c>
      <c r="H17" s="3">
        <v>4</v>
      </c>
      <c r="I17" s="3">
        <v>7</v>
      </c>
      <c r="J17" s="3">
        <v>2</v>
      </c>
      <c r="K17" s="3">
        <v>8</v>
      </c>
      <c r="L17" s="3">
        <v>2</v>
      </c>
      <c r="M17" s="3">
        <v>1</v>
      </c>
      <c r="N17" s="3">
        <v>2</v>
      </c>
      <c r="O17" s="13">
        <f>MAX(C17:N17)</f>
        <v>9</v>
      </c>
      <c r="V17" s="6"/>
      <c r="W17" s="7"/>
      <c r="X17" s="7"/>
    </row>
    <row r="18" spans="1:24" ht="15" customHeight="1" x14ac:dyDescent="0.25">
      <c r="A18" s="78"/>
      <c r="B18" s="25"/>
      <c r="C18" s="3"/>
      <c r="D18" s="3"/>
      <c r="E18" s="3"/>
      <c r="F18" s="3"/>
      <c r="G18" s="3"/>
      <c r="H18" s="3"/>
      <c r="I18" s="3"/>
      <c r="J18" s="3"/>
      <c r="K18" s="3"/>
      <c r="L18" s="3"/>
      <c r="M18" s="3"/>
      <c r="N18" s="3"/>
      <c r="O18" s="13"/>
      <c r="V18" s="6"/>
      <c r="W18" s="7"/>
      <c r="X18" s="7"/>
    </row>
    <row r="19" spans="1:24" ht="14.25" customHeight="1" thickBot="1" x14ac:dyDescent="0.3">
      <c r="A19" s="79"/>
      <c r="B19" s="26" t="s">
        <v>3</v>
      </c>
      <c r="C19" s="4"/>
      <c r="D19" s="4"/>
      <c r="E19" s="4"/>
      <c r="F19" s="4"/>
      <c r="G19" s="4"/>
      <c r="H19" s="4"/>
      <c r="I19" s="4"/>
      <c r="J19" s="4"/>
      <c r="K19" s="4"/>
      <c r="L19" s="4"/>
      <c r="M19" s="4"/>
      <c r="N19" s="4"/>
      <c r="O19" s="14"/>
      <c r="V19" s="6"/>
      <c r="W19" s="7"/>
      <c r="X19" s="7"/>
    </row>
    <row r="20" spans="1:24" ht="14.25" customHeight="1" thickBot="1" x14ac:dyDescent="0.3">
      <c r="A20" s="80" t="s">
        <v>33</v>
      </c>
      <c r="B20" s="81"/>
      <c r="C20" s="82"/>
      <c r="D20" s="69" t="str">
        <f>'SET-G. Documental y Archivo'!$G4</f>
        <v>&gt; 80%</v>
      </c>
      <c r="E20" s="70"/>
      <c r="F20" s="70"/>
      <c r="G20" s="71"/>
      <c r="H20" s="69" t="str">
        <f>'SET-G. Documental y Archivo'!$H4</f>
        <v xml:space="preserve">Entre 60% - 79% </v>
      </c>
      <c r="I20" s="70"/>
      <c r="J20" s="70"/>
      <c r="K20" s="71"/>
      <c r="L20" s="69" t="str">
        <f>'SET-G. Documental y Archivo'!$I4</f>
        <v xml:space="preserve">&lt; 59% </v>
      </c>
      <c r="M20" s="74"/>
      <c r="N20" s="74"/>
      <c r="O20" s="75"/>
      <c r="V20" s="6"/>
      <c r="W20" s="7"/>
      <c r="X20" s="7"/>
    </row>
    <row r="21" spans="1:24" ht="33" customHeight="1" thickBot="1" x14ac:dyDescent="0.3">
      <c r="A21" s="83"/>
      <c r="B21" s="84"/>
      <c r="C21" s="84"/>
      <c r="D21" s="85" t="s">
        <v>7</v>
      </c>
      <c r="E21" s="85"/>
      <c r="F21" s="85"/>
      <c r="G21" s="85"/>
      <c r="H21" s="86" t="s">
        <v>53</v>
      </c>
      <c r="I21" s="86"/>
      <c r="J21" s="86"/>
      <c r="K21" s="86"/>
      <c r="L21" s="92" t="s">
        <v>54</v>
      </c>
      <c r="M21" s="92"/>
      <c r="N21" s="92"/>
      <c r="O21" s="93"/>
      <c r="V21" s="6"/>
      <c r="W21" s="7"/>
      <c r="X21" s="7"/>
    </row>
    <row r="22" spans="1:24" ht="15.75" customHeight="1" thickBot="1" x14ac:dyDescent="0.3">
      <c r="A22" s="94" t="s">
        <v>35</v>
      </c>
      <c r="B22" s="95"/>
      <c r="C22" s="95"/>
      <c r="D22" s="95"/>
      <c r="E22" s="95"/>
      <c r="F22" s="95"/>
      <c r="G22" s="95"/>
      <c r="H22" s="95"/>
      <c r="I22" s="95"/>
      <c r="J22" s="95"/>
      <c r="K22" s="95"/>
      <c r="L22" s="95"/>
      <c r="M22" s="95"/>
      <c r="N22" s="95"/>
      <c r="O22" s="96"/>
      <c r="V22" s="6"/>
      <c r="W22" s="7"/>
      <c r="X22" s="7"/>
    </row>
    <row r="23" spans="1:24" ht="264.75" customHeight="1" thickBot="1" x14ac:dyDescent="0.3">
      <c r="A23" s="66"/>
      <c r="B23" s="67"/>
      <c r="C23" s="67"/>
      <c r="D23" s="67"/>
      <c r="E23" s="67"/>
      <c r="F23" s="67"/>
      <c r="G23" s="67"/>
      <c r="H23" s="67"/>
      <c r="I23" s="67"/>
      <c r="J23" s="67"/>
      <c r="K23" s="67"/>
      <c r="L23" s="67"/>
      <c r="M23" s="67"/>
      <c r="N23" s="67"/>
      <c r="O23" s="68"/>
      <c r="V23" s="6"/>
    </row>
    <row r="24" spans="1:24" ht="15" customHeight="1" x14ac:dyDescent="0.25">
      <c r="A24" s="137" t="s">
        <v>50</v>
      </c>
      <c r="B24" s="138"/>
      <c r="C24" s="138"/>
      <c r="D24" s="138"/>
      <c r="E24" s="138"/>
      <c r="F24" s="138"/>
      <c r="G24" s="138"/>
      <c r="H24" s="138"/>
      <c r="I24" s="138"/>
      <c r="J24" s="138"/>
      <c r="K24" s="138"/>
      <c r="L24" s="138"/>
      <c r="M24" s="138"/>
      <c r="N24" s="139" t="s">
        <v>52</v>
      </c>
      <c r="O24" s="140"/>
    </row>
    <row r="25" spans="1:24" ht="21.75" customHeight="1" x14ac:dyDescent="0.25">
      <c r="A25" s="62" t="s">
        <v>147</v>
      </c>
      <c r="B25" s="63"/>
      <c r="C25" s="63"/>
      <c r="D25" s="63"/>
      <c r="E25" s="63"/>
      <c r="F25" s="63"/>
      <c r="G25" s="63"/>
      <c r="H25" s="63"/>
      <c r="I25" s="63"/>
      <c r="J25" s="63"/>
      <c r="K25" s="63"/>
      <c r="L25" s="63"/>
      <c r="M25" s="63"/>
      <c r="N25" s="64">
        <v>45658</v>
      </c>
      <c r="O25" s="65"/>
    </row>
    <row r="26" spans="1:24" ht="21.75" customHeight="1" x14ac:dyDescent="0.25">
      <c r="A26" s="62" t="s">
        <v>155</v>
      </c>
      <c r="B26" s="63"/>
      <c r="C26" s="63"/>
      <c r="D26" s="63"/>
      <c r="E26" s="63"/>
      <c r="F26" s="63"/>
      <c r="G26" s="63"/>
      <c r="H26" s="63"/>
      <c r="I26" s="63"/>
      <c r="J26" s="63"/>
      <c r="K26" s="63"/>
      <c r="L26" s="63"/>
      <c r="M26" s="63"/>
      <c r="N26" s="64">
        <v>45689</v>
      </c>
      <c r="O26" s="65"/>
    </row>
    <row r="27" spans="1:24" ht="21.75" customHeight="1" x14ac:dyDescent="0.25">
      <c r="A27" s="62" t="s">
        <v>148</v>
      </c>
      <c r="B27" s="63"/>
      <c r="C27" s="63"/>
      <c r="D27" s="63"/>
      <c r="E27" s="63"/>
      <c r="F27" s="63"/>
      <c r="G27" s="63"/>
      <c r="H27" s="63"/>
      <c r="I27" s="63"/>
      <c r="J27" s="63"/>
      <c r="K27" s="63"/>
      <c r="L27" s="63"/>
      <c r="M27" s="63"/>
      <c r="N27" s="64">
        <v>45717</v>
      </c>
      <c r="O27" s="65"/>
    </row>
    <row r="28" spans="1:24" ht="21.75" customHeight="1" x14ac:dyDescent="0.25">
      <c r="A28" s="62" t="s">
        <v>154</v>
      </c>
      <c r="B28" s="63"/>
      <c r="C28" s="63"/>
      <c r="D28" s="63"/>
      <c r="E28" s="63"/>
      <c r="F28" s="63"/>
      <c r="G28" s="63"/>
      <c r="H28" s="63"/>
      <c r="I28" s="63"/>
      <c r="J28" s="63"/>
      <c r="K28" s="63"/>
      <c r="L28" s="63"/>
      <c r="M28" s="63"/>
      <c r="N28" s="64">
        <v>45748</v>
      </c>
      <c r="O28" s="65"/>
    </row>
    <row r="29" spans="1:24" ht="21.75" customHeight="1" x14ac:dyDescent="0.25">
      <c r="A29" s="62" t="s">
        <v>149</v>
      </c>
      <c r="B29" s="63"/>
      <c r="C29" s="63"/>
      <c r="D29" s="63"/>
      <c r="E29" s="63"/>
      <c r="F29" s="63"/>
      <c r="G29" s="63"/>
      <c r="H29" s="63"/>
      <c r="I29" s="63"/>
      <c r="J29" s="63"/>
      <c r="K29" s="63"/>
      <c r="L29" s="63"/>
      <c r="M29" s="63"/>
      <c r="N29" s="64">
        <v>45778</v>
      </c>
      <c r="O29" s="65"/>
    </row>
    <row r="30" spans="1:24" ht="21.75" customHeight="1" x14ac:dyDescent="0.25">
      <c r="A30" s="62" t="s">
        <v>157</v>
      </c>
      <c r="B30" s="63"/>
      <c r="C30" s="63"/>
      <c r="D30" s="63"/>
      <c r="E30" s="63"/>
      <c r="F30" s="63"/>
      <c r="G30" s="63"/>
      <c r="H30" s="63"/>
      <c r="I30" s="63"/>
      <c r="J30" s="63"/>
      <c r="K30" s="63"/>
      <c r="L30" s="63"/>
      <c r="M30" s="63"/>
      <c r="N30" s="64">
        <v>45809</v>
      </c>
      <c r="O30" s="65"/>
    </row>
    <row r="31" spans="1:24" ht="21.75" customHeight="1" x14ac:dyDescent="0.25">
      <c r="A31" s="62" t="s">
        <v>156</v>
      </c>
      <c r="B31" s="63"/>
      <c r="C31" s="63"/>
      <c r="D31" s="63"/>
      <c r="E31" s="63"/>
      <c r="F31" s="63"/>
      <c r="G31" s="63"/>
      <c r="H31" s="63"/>
      <c r="I31" s="63"/>
      <c r="J31" s="63"/>
      <c r="K31" s="63"/>
      <c r="L31" s="63"/>
      <c r="M31" s="63"/>
      <c r="N31" s="64">
        <v>45839</v>
      </c>
      <c r="O31" s="65"/>
    </row>
    <row r="32" spans="1:24" ht="21.75" customHeight="1" x14ac:dyDescent="0.25">
      <c r="A32" s="62" t="s">
        <v>159</v>
      </c>
      <c r="B32" s="63"/>
      <c r="C32" s="63"/>
      <c r="D32" s="63"/>
      <c r="E32" s="63"/>
      <c r="F32" s="63"/>
      <c r="G32" s="63"/>
      <c r="H32" s="63"/>
      <c r="I32" s="63"/>
      <c r="J32" s="63"/>
      <c r="K32" s="63"/>
      <c r="L32" s="63"/>
      <c r="M32" s="63"/>
      <c r="N32" s="64">
        <v>45870</v>
      </c>
      <c r="O32" s="65"/>
    </row>
    <row r="33" spans="1:17" ht="21.75" customHeight="1" x14ac:dyDescent="0.25">
      <c r="A33" s="62" t="s">
        <v>158</v>
      </c>
      <c r="B33" s="63"/>
      <c r="C33" s="63"/>
      <c r="D33" s="63"/>
      <c r="E33" s="63"/>
      <c r="F33" s="63"/>
      <c r="G33" s="63"/>
      <c r="H33" s="63"/>
      <c r="I33" s="63"/>
      <c r="J33" s="63"/>
      <c r="K33" s="63"/>
      <c r="L33" s="63"/>
      <c r="M33" s="63"/>
      <c r="N33" s="64">
        <v>45901</v>
      </c>
      <c r="O33" s="65"/>
    </row>
    <row r="34" spans="1:17" ht="21.75" customHeight="1" x14ac:dyDescent="0.25">
      <c r="A34" s="62" t="s">
        <v>139</v>
      </c>
      <c r="B34" s="63"/>
      <c r="C34" s="63"/>
      <c r="D34" s="63"/>
      <c r="E34" s="63"/>
      <c r="F34" s="63"/>
      <c r="G34" s="63"/>
      <c r="H34" s="63"/>
      <c r="I34" s="63"/>
      <c r="J34" s="63"/>
      <c r="K34" s="63"/>
      <c r="L34" s="63"/>
      <c r="M34" s="63"/>
      <c r="N34" s="64">
        <v>45931</v>
      </c>
      <c r="O34" s="65"/>
    </row>
    <row r="35" spans="1:17" ht="21.75" customHeight="1" x14ac:dyDescent="0.25">
      <c r="A35" s="62" t="s">
        <v>140</v>
      </c>
      <c r="B35" s="63"/>
      <c r="C35" s="63"/>
      <c r="D35" s="63"/>
      <c r="E35" s="63"/>
      <c r="F35" s="63"/>
      <c r="G35" s="63"/>
      <c r="H35" s="63"/>
      <c r="I35" s="63"/>
      <c r="J35" s="63"/>
      <c r="K35" s="63"/>
      <c r="L35" s="63"/>
      <c r="M35" s="63"/>
      <c r="N35" s="64">
        <v>45962</v>
      </c>
      <c r="O35" s="65"/>
    </row>
    <row r="36" spans="1:17" ht="39.950000000000003" customHeight="1" thickBot="1" x14ac:dyDescent="0.3">
      <c r="A36" s="62" t="s">
        <v>141</v>
      </c>
      <c r="B36" s="63"/>
      <c r="C36" s="63"/>
      <c r="D36" s="63"/>
      <c r="E36" s="63"/>
      <c r="F36" s="63"/>
      <c r="G36" s="63"/>
      <c r="H36" s="63"/>
      <c r="I36" s="63"/>
      <c r="J36" s="63"/>
      <c r="K36" s="63"/>
      <c r="L36" s="63"/>
      <c r="M36" s="63"/>
      <c r="N36" s="64">
        <v>45992</v>
      </c>
      <c r="O36" s="65"/>
    </row>
    <row r="37" spans="1:17" ht="19.5" customHeight="1" x14ac:dyDescent="0.25">
      <c r="A37" s="137" t="s">
        <v>51</v>
      </c>
      <c r="B37" s="138"/>
      <c r="C37" s="138"/>
      <c r="D37" s="138"/>
      <c r="E37" s="138"/>
      <c r="F37" s="138"/>
      <c r="G37" s="138"/>
      <c r="H37" s="138"/>
      <c r="I37" s="138"/>
      <c r="J37" s="138"/>
      <c r="K37" s="138"/>
      <c r="L37" s="138"/>
      <c r="M37" s="138"/>
      <c r="N37" s="139" t="s">
        <v>52</v>
      </c>
      <c r="O37" s="140"/>
    </row>
    <row r="38" spans="1:17" ht="15" x14ac:dyDescent="0.25">
      <c r="A38" s="62"/>
      <c r="B38" s="63"/>
      <c r="C38" s="63"/>
      <c r="D38" s="63"/>
      <c r="E38" s="63"/>
      <c r="F38" s="63"/>
      <c r="G38" s="63"/>
      <c r="H38" s="63"/>
      <c r="I38" s="63"/>
      <c r="J38" s="63"/>
      <c r="K38" s="63"/>
      <c r="L38" s="63"/>
      <c r="M38" s="63"/>
      <c r="N38" s="141"/>
      <c r="O38" s="142"/>
    </row>
    <row r="39" spans="1:17" ht="15.75" thickBot="1" x14ac:dyDescent="0.3">
      <c r="A39" s="143"/>
      <c r="B39" s="144"/>
      <c r="C39" s="144"/>
      <c r="D39" s="144"/>
      <c r="E39" s="144"/>
      <c r="F39" s="144"/>
      <c r="G39" s="144"/>
      <c r="H39" s="144"/>
      <c r="I39" s="144"/>
      <c r="J39" s="144"/>
      <c r="K39" s="144"/>
      <c r="L39" s="144"/>
      <c r="M39" s="144"/>
      <c r="N39" s="144"/>
      <c r="O39" s="145"/>
    </row>
    <row r="40" spans="1:17" ht="6" customHeight="1" x14ac:dyDescent="0.25">
      <c r="A40" s="136"/>
      <c r="B40" s="136"/>
      <c r="C40" s="136"/>
      <c r="D40" s="136"/>
      <c r="E40" s="136"/>
      <c r="F40" s="136"/>
      <c r="G40" s="136"/>
      <c r="H40" s="136"/>
      <c r="I40" s="136"/>
      <c r="J40" s="136"/>
      <c r="K40" s="136"/>
      <c r="L40" s="136"/>
      <c r="M40" s="136"/>
      <c r="N40" s="136"/>
      <c r="O40" s="136"/>
    </row>
    <row r="42" spans="1:17" ht="14.25" x14ac:dyDescent="0.2">
      <c r="Q42" s="30" t="s">
        <v>73</v>
      </c>
    </row>
    <row r="43" spans="1:17" ht="14.25" x14ac:dyDescent="0.2">
      <c r="Q43" s="30" t="s">
        <v>74</v>
      </c>
    </row>
    <row r="44" spans="1:17" ht="14.25" x14ac:dyDescent="0.2">
      <c r="Q44" s="30" t="s">
        <v>75</v>
      </c>
    </row>
    <row r="45" spans="1:17" ht="14.25" x14ac:dyDescent="0.2">
      <c r="Q45" s="30" t="s">
        <v>76</v>
      </c>
    </row>
    <row r="46" spans="1:17" ht="14.25" x14ac:dyDescent="0.2">
      <c r="Q46" s="30" t="s">
        <v>77</v>
      </c>
    </row>
    <row r="47" spans="1:17" ht="14.25" x14ac:dyDescent="0.2">
      <c r="Q47" s="30" t="s">
        <v>78</v>
      </c>
    </row>
    <row r="48" spans="1:17" ht="14.25" x14ac:dyDescent="0.2">
      <c r="Q48" s="30" t="s">
        <v>79</v>
      </c>
    </row>
    <row r="49" spans="17:17" ht="14.25" x14ac:dyDescent="0.2">
      <c r="Q49" s="30" t="s">
        <v>80</v>
      </c>
    </row>
    <row r="50" spans="17:17" ht="14.25" x14ac:dyDescent="0.2">
      <c r="Q50" s="30" t="s">
        <v>81</v>
      </c>
    </row>
    <row r="51" spans="17:17" ht="14.25" x14ac:dyDescent="0.2">
      <c r="Q51" s="30" t="s">
        <v>82</v>
      </c>
    </row>
    <row r="52" spans="17:17" ht="14.25" x14ac:dyDescent="0.2">
      <c r="Q52" s="30" t="s">
        <v>83</v>
      </c>
    </row>
    <row r="53" spans="17:17" ht="14.25" x14ac:dyDescent="0.2">
      <c r="Q53" s="30" t="s">
        <v>84</v>
      </c>
    </row>
    <row r="54" spans="17:17" ht="14.25" x14ac:dyDescent="0.2">
      <c r="Q54" s="30" t="s">
        <v>85</v>
      </c>
    </row>
    <row r="56" spans="17:17" x14ac:dyDescent="0.25">
      <c r="Q56" s="8">
        <v>0.9</v>
      </c>
    </row>
    <row r="57" spans="17:17" x14ac:dyDescent="0.25">
      <c r="Q57" s="8">
        <v>0.95</v>
      </c>
    </row>
  </sheetData>
  <mergeCells count="71">
    <mergeCell ref="A40:O40"/>
    <mergeCell ref="A24:M24"/>
    <mergeCell ref="N24:O24"/>
    <mergeCell ref="A25:M25"/>
    <mergeCell ref="N25:O25"/>
    <mergeCell ref="A37:M37"/>
    <mergeCell ref="N37:O37"/>
    <mergeCell ref="A38:M38"/>
    <mergeCell ref="N38:O38"/>
    <mergeCell ref="A39:M39"/>
    <mergeCell ref="N39:O39"/>
    <mergeCell ref="A26:M26"/>
    <mergeCell ref="N26:O26"/>
    <mergeCell ref="A27:M27"/>
    <mergeCell ref="N27:O27"/>
    <mergeCell ref="A28:M28"/>
    <mergeCell ref="A1:E1"/>
    <mergeCell ref="F1:O1"/>
    <mergeCell ref="A2:E2"/>
    <mergeCell ref="F2:O2"/>
    <mergeCell ref="A4:E4"/>
    <mergeCell ref="G4:O4"/>
    <mergeCell ref="J5:K6"/>
    <mergeCell ref="L5:O5"/>
    <mergeCell ref="L6:M6"/>
    <mergeCell ref="A3:E3"/>
    <mergeCell ref="N6:O6"/>
    <mergeCell ref="F3:O3"/>
    <mergeCell ref="A5:D6"/>
    <mergeCell ref="E5:E6"/>
    <mergeCell ref="F5:G6"/>
    <mergeCell ref="H5:H6"/>
    <mergeCell ref="I5:I6"/>
    <mergeCell ref="A7:D7"/>
    <mergeCell ref="F7:G7"/>
    <mergeCell ref="J7:O7"/>
    <mergeCell ref="L21:O21"/>
    <mergeCell ref="A22:O22"/>
    <mergeCell ref="A8:O8"/>
    <mergeCell ref="A9:O9"/>
    <mergeCell ref="A10:O10"/>
    <mergeCell ref="A11:O11"/>
    <mergeCell ref="A12:B12"/>
    <mergeCell ref="A23:O23"/>
    <mergeCell ref="D20:G20"/>
    <mergeCell ref="A13:B13"/>
    <mergeCell ref="L20:O20"/>
    <mergeCell ref="H20:K20"/>
    <mergeCell ref="A14:B14"/>
    <mergeCell ref="A15:B15"/>
    <mergeCell ref="A16:A19"/>
    <mergeCell ref="A20:C21"/>
    <mergeCell ref="D21:G21"/>
    <mergeCell ref="H21:K21"/>
    <mergeCell ref="N28:O28"/>
    <mergeCell ref="A29:M29"/>
    <mergeCell ref="N29:O29"/>
    <mergeCell ref="A30:M30"/>
    <mergeCell ref="N30:O30"/>
    <mergeCell ref="A31:M31"/>
    <mergeCell ref="N31:O31"/>
    <mergeCell ref="A32:M32"/>
    <mergeCell ref="N32:O32"/>
    <mergeCell ref="A36:M36"/>
    <mergeCell ref="N36:O36"/>
    <mergeCell ref="A33:M33"/>
    <mergeCell ref="N33:O33"/>
    <mergeCell ref="A34:M34"/>
    <mergeCell ref="N34:O34"/>
    <mergeCell ref="A35:M35"/>
    <mergeCell ref="N35:O35"/>
  </mergeCells>
  <pageMargins left="0.39370078740157483" right="0.39370078740157483" top="1.299212598425197" bottom="0.35433070866141736" header="0" footer="0"/>
  <pageSetup scale="65" orientation="portrait" horizontalDpi="4294967294" verticalDpi="4294967294" r:id="rId1"/>
  <headerFooter>
    <oddHeader xml:space="preserve">&amp;L&amp;G&amp;C&amp;"Arial Rounded MT Bold,Normal"
AGUAS DEL HUILA S.A. E.S.P.&amp;10
NIT.  800.100.553-2
FORMATO: MATRIZ DE REGISTRO Y MEDICIÓN DE INDICADORES
&amp;8VERSION 8.0&amp;"-,Normal"&amp;11
</oddHeader>
    <oddFooter>&amp;R&amp;"Arial,Normal"&amp;7Pág. &amp;P | &amp;P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57"/>
  <sheetViews>
    <sheetView view="pageLayout" zoomScaleNormal="100" zoomScaleSheetLayoutView="72" workbookViewId="0">
      <selection activeCell="N17" sqref="N17"/>
    </sheetView>
  </sheetViews>
  <sheetFormatPr baseColWidth="10" defaultRowHeight="12.75" x14ac:dyDescent="0.25"/>
  <cols>
    <col min="1" max="1" width="3.85546875" style="2" customWidth="1"/>
    <col min="2" max="2" width="26.85546875" style="2" customWidth="1"/>
    <col min="3" max="11" width="7.7109375" style="2" customWidth="1"/>
    <col min="12" max="12" width="8.28515625" style="2" customWidth="1"/>
    <col min="13" max="15" width="7.7109375" style="2" customWidth="1"/>
    <col min="16" max="16" width="11.42578125" style="2"/>
    <col min="17" max="17" width="11.42578125" style="2" hidden="1" customWidth="1"/>
    <col min="18" max="18" width="0" style="2" hidden="1" customWidth="1"/>
    <col min="19" max="20" width="11.42578125" style="2" customWidth="1"/>
    <col min="21" max="21" width="9" style="2" customWidth="1"/>
    <col min="22" max="22" width="5.7109375" style="2" customWidth="1"/>
    <col min="23" max="23" width="10.42578125" style="2" customWidth="1"/>
    <col min="24" max="24" width="10" style="2" customWidth="1"/>
    <col min="25" max="257" width="11.42578125" style="2"/>
    <col min="258" max="258" width="26.85546875" style="2" customWidth="1"/>
    <col min="259" max="267" width="7.7109375" style="2" customWidth="1"/>
    <col min="268" max="268" width="8.28515625" style="2" customWidth="1"/>
    <col min="269" max="271" width="7.7109375" style="2" customWidth="1"/>
    <col min="272" max="513" width="11.42578125" style="2"/>
    <col min="514" max="514" width="26.85546875" style="2" customWidth="1"/>
    <col min="515" max="523" width="7.7109375" style="2" customWidth="1"/>
    <col min="524" max="524" width="8.28515625" style="2" customWidth="1"/>
    <col min="525" max="527" width="7.7109375" style="2" customWidth="1"/>
    <col min="528" max="769" width="11.42578125" style="2"/>
    <col min="770" max="770" width="26.85546875" style="2" customWidth="1"/>
    <col min="771" max="779" width="7.7109375" style="2" customWidth="1"/>
    <col min="780" max="780" width="8.28515625" style="2" customWidth="1"/>
    <col min="781" max="783" width="7.7109375" style="2" customWidth="1"/>
    <col min="784" max="1025" width="11.42578125" style="2"/>
    <col min="1026" max="1026" width="26.85546875" style="2" customWidth="1"/>
    <col min="1027" max="1035" width="7.7109375" style="2" customWidth="1"/>
    <col min="1036" max="1036" width="8.28515625" style="2" customWidth="1"/>
    <col min="1037" max="1039" width="7.7109375" style="2" customWidth="1"/>
    <col min="1040" max="1281" width="11.42578125" style="2"/>
    <col min="1282" max="1282" width="26.85546875" style="2" customWidth="1"/>
    <col min="1283" max="1291" width="7.7109375" style="2" customWidth="1"/>
    <col min="1292" max="1292" width="8.28515625" style="2" customWidth="1"/>
    <col min="1293" max="1295" width="7.7109375" style="2" customWidth="1"/>
    <col min="1296" max="1537" width="11.42578125" style="2"/>
    <col min="1538" max="1538" width="26.85546875" style="2" customWidth="1"/>
    <col min="1539" max="1547" width="7.7109375" style="2" customWidth="1"/>
    <col min="1548" max="1548" width="8.28515625" style="2" customWidth="1"/>
    <col min="1549" max="1551" width="7.7109375" style="2" customWidth="1"/>
    <col min="1552" max="1793" width="11.42578125" style="2"/>
    <col min="1794" max="1794" width="26.85546875" style="2" customWidth="1"/>
    <col min="1795" max="1803" width="7.7109375" style="2" customWidth="1"/>
    <col min="1804" max="1804" width="8.28515625" style="2" customWidth="1"/>
    <col min="1805" max="1807" width="7.7109375" style="2" customWidth="1"/>
    <col min="1808" max="2049" width="11.42578125" style="2"/>
    <col min="2050" max="2050" width="26.85546875" style="2" customWidth="1"/>
    <col min="2051" max="2059" width="7.7109375" style="2" customWidth="1"/>
    <col min="2060" max="2060" width="8.28515625" style="2" customWidth="1"/>
    <col min="2061" max="2063" width="7.7109375" style="2" customWidth="1"/>
    <col min="2064" max="2305" width="11.42578125" style="2"/>
    <col min="2306" max="2306" width="26.85546875" style="2" customWidth="1"/>
    <col min="2307" max="2315" width="7.7109375" style="2" customWidth="1"/>
    <col min="2316" max="2316" width="8.28515625" style="2" customWidth="1"/>
    <col min="2317" max="2319" width="7.7109375" style="2" customWidth="1"/>
    <col min="2320" max="2561" width="11.42578125" style="2"/>
    <col min="2562" max="2562" width="26.85546875" style="2" customWidth="1"/>
    <col min="2563" max="2571" width="7.7109375" style="2" customWidth="1"/>
    <col min="2572" max="2572" width="8.28515625" style="2" customWidth="1"/>
    <col min="2573" max="2575" width="7.7109375" style="2" customWidth="1"/>
    <col min="2576" max="2817" width="11.42578125" style="2"/>
    <col min="2818" max="2818" width="26.85546875" style="2" customWidth="1"/>
    <col min="2819" max="2827" width="7.7109375" style="2" customWidth="1"/>
    <col min="2828" max="2828" width="8.28515625" style="2" customWidth="1"/>
    <col min="2829" max="2831" width="7.7109375" style="2" customWidth="1"/>
    <col min="2832" max="3073" width="11.42578125" style="2"/>
    <col min="3074" max="3074" width="26.85546875" style="2" customWidth="1"/>
    <col min="3075" max="3083" width="7.7109375" style="2" customWidth="1"/>
    <col min="3084" max="3084" width="8.28515625" style="2" customWidth="1"/>
    <col min="3085" max="3087" width="7.7109375" style="2" customWidth="1"/>
    <col min="3088" max="3329" width="11.42578125" style="2"/>
    <col min="3330" max="3330" width="26.85546875" style="2" customWidth="1"/>
    <col min="3331" max="3339" width="7.7109375" style="2" customWidth="1"/>
    <col min="3340" max="3340" width="8.28515625" style="2" customWidth="1"/>
    <col min="3341" max="3343" width="7.7109375" style="2" customWidth="1"/>
    <col min="3344" max="3585" width="11.42578125" style="2"/>
    <col min="3586" max="3586" width="26.85546875" style="2" customWidth="1"/>
    <col min="3587" max="3595" width="7.7109375" style="2" customWidth="1"/>
    <col min="3596" max="3596" width="8.28515625" style="2" customWidth="1"/>
    <col min="3597" max="3599" width="7.7109375" style="2" customWidth="1"/>
    <col min="3600" max="3841" width="11.42578125" style="2"/>
    <col min="3842" max="3842" width="26.85546875" style="2" customWidth="1"/>
    <col min="3843" max="3851" width="7.7109375" style="2" customWidth="1"/>
    <col min="3852" max="3852" width="8.28515625" style="2" customWidth="1"/>
    <col min="3853" max="3855" width="7.7109375" style="2" customWidth="1"/>
    <col min="3856" max="4097" width="11.42578125" style="2"/>
    <col min="4098" max="4098" width="26.85546875" style="2" customWidth="1"/>
    <col min="4099" max="4107" width="7.7109375" style="2" customWidth="1"/>
    <col min="4108" max="4108" width="8.28515625" style="2" customWidth="1"/>
    <col min="4109" max="4111" width="7.7109375" style="2" customWidth="1"/>
    <col min="4112" max="4353" width="11.42578125" style="2"/>
    <col min="4354" max="4354" width="26.85546875" style="2" customWidth="1"/>
    <col min="4355" max="4363" width="7.7109375" style="2" customWidth="1"/>
    <col min="4364" max="4364" width="8.28515625" style="2" customWidth="1"/>
    <col min="4365" max="4367" width="7.7109375" style="2" customWidth="1"/>
    <col min="4368" max="4609" width="11.42578125" style="2"/>
    <col min="4610" max="4610" width="26.85546875" style="2" customWidth="1"/>
    <col min="4611" max="4619" width="7.7109375" style="2" customWidth="1"/>
    <col min="4620" max="4620" width="8.28515625" style="2" customWidth="1"/>
    <col min="4621" max="4623" width="7.7109375" style="2" customWidth="1"/>
    <col min="4624" max="4865" width="11.42578125" style="2"/>
    <col min="4866" max="4866" width="26.85546875" style="2" customWidth="1"/>
    <col min="4867" max="4875" width="7.7109375" style="2" customWidth="1"/>
    <col min="4876" max="4876" width="8.28515625" style="2" customWidth="1"/>
    <col min="4877" max="4879" width="7.7109375" style="2" customWidth="1"/>
    <col min="4880" max="5121" width="11.42578125" style="2"/>
    <col min="5122" max="5122" width="26.85546875" style="2" customWidth="1"/>
    <col min="5123" max="5131" width="7.7109375" style="2" customWidth="1"/>
    <col min="5132" max="5132" width="8.28515625" style="2" customWidth="1"/>
    <col min="5133" max="5135" width="7.7109375" style="2" customWidth="1"/>
    <col min="5136" max="5377" width="11.42578125" style="2"/>
    <col min="5378" max="5378" width="26.85546875" style="2" customWidth="1"/>
    <col min="5379" max="5387" width="7.7109375" style="2" customWidth="1"/>
    <col min="5388" max="5388" width="8.28515625" style="2" customWidth="1"/>
    <col min="5389" max="5391" width="7.7109375" style="2" customWidth="1"/>
    <col min="5392" max="5633" width="11.42578125" style="2"/>
    <col min="5634" max="5634" width="26.85546875" style="2" customWidth="1"/>
    <col min="5635" max="5643" width="7.7109375" style="2" customWidth="1"/>
    <col min="5644" max="5644" width="8.28515625" style="2" customWidth="1"/>
    <col min="5645" max="5647" width="7.7109375" style="2" customWidth="1"/>
    <col min="5648" max="5889" width="11.42578125" style="2"/>
    <col min="5890" max="5890" width="26.85546875" style="2" customWidth="1"/>
    <col min="5891" max="5899" width="7.7109375" style="2" customWidth="1"/>
    <col min="5900" max="5900" width="8.28515625" style="2" customWidth="1"/>
    <col min="5901" max="5903" width="7.7109375" style="2" customWidth="1"/>
    <col min="5904" max="6145" width="11.42578125" style="2"/>
    <col min="6146" max="6146" width="26.85546875" style="2" customWidth="1"/>
    <col min="6147" max="6155" width="7.7109375" style="2" customWidth="1"/>
    <col min="6156" max="6156" width="8.28515625" style="2" customWidth="1"/>
    <col min="6157" max="6159" width="7.7109375" style="2" customWidth="1"/>
    <col min="6160" max="6401" width="11.42578125" style="2"/>
    <col min="6402" max="6402" width="26.85546875" style="2" customWidth="1"/>
    <col min="6403" max="6411" width="7.7109375" style="2" customWidth="1"/>
    <col min="6412" max="6412" width="8.28515625" style="2" customWidth="1"/>
    <col min="6413" max="6415" width="7.7109375" style="2" customWidth="1"/>
    <col min="6416" max="6657" width="11.42578125" style="2"/>
    <col min="6658" max="6658" width="26.85546875" style="2" customWidth="1"/>
    <col min="6659" max="6667" width="7.7109375" style="2" customWidth="1"/>
    <col min="6668" max="6668" width="8.28515625" style="2" customWidth="1"/>
    <col min="6669" max="6671" width="7.7109375" style="2" customWidth="1"/>
    <col min="6672" max="6913" width="11.42578125" style="2"/>
    <col min="6914" max="6914" width="26.85546875" style="2" customWidth="1"/>
    <col min="6915" max="6923" width="7.7109375" style="2" customWidth="1"/>
    <col min="6924" max="6924" width="8.28515625" style="2" customWidth="1"/>
    <col min="6925" max="6927" width="7.7109375" style="2" customWidth="1"/>
    <col min="6928" max="7169" width="11.42578125" style="2"/>
    <col min="7170" max="7170" width="26.85546875" style="2" customWidth="1"/>
    <col min="7171" max="7179" width="7.7109375" style="2" customWidth="1"/>
    <col min="7180" max="7180" width="8.28515625" style="2" customWidth="1"/>
    <col min="7181" max="7183" width="7.7109375" style="2" customWidth="1"/>
    <col min="7184" max="7425" width="11.42578125" style="2"/>
    <col min="7426" max="7426" width="26.85546875" style="2" customWidth="1"/>
    <col min="7427" max="7435" width="7.7109375" style="2" customWidth="1"/>
    <col min="7436" max="7436" width="8.28515625" style="2" customWidth="1"/>
    <col min="7437" max="7439" width="7.7109375" style="2" customWidth="1"/>
    <col min="7440" max="7681" width="11.42578125" style="2"/>
    <col min="7682" max="7682" width="26.85546875" style="2" customWidth="1"/>
    <col min="7683" max="7691" width="7.7109375" style="2" customWidth="1"/>
    <col min="7692" max="7692" width="8.28515625" style="2" customWidth="1"/>
    <col min="7693" max="7695" width="7.7109375" style="2" customWidth="1"/>
    <col min="7696" max="7937" width="11.42578125" style="2"/>
    <col min="7938" max="7938" width="26.85546875" style="2" customWidth="1"/>
    <col min="7939" max="7947" width="7.7109375" style="2" customWidth="1"/>
    <col min="7948" max="7948" width="8.28515625" style="2" customWidth="1"/>
    <col min="7949" max="7951" width="7.7109375" style="2" customWidth="1"/>
    <col min="7952" max="8193" width="11.42578125" style="2"/>
    <col min="8194" max="8194" width="26.85546875" style="2" customWidth="1"/>
    <col min="8195" max="8203" width="7.7109375" style="2" customWidth="1"/>
    <col min="8204" max="8204" width="8.28515625" style="2" customWidth="1"/>
    <col min="8205" max="8207" width="7.7109375" style="2" customWidth="1"/>
    <col min="8208" max="8449" width="11.42578125" style="2"/>
    <col min="8450" max="8450" width="26.85546875" style="2" customWidth="1"/>
    <col min="8451" max="8459" width="7.7109375" style="2" customWidth="1"/>
    <col min="8460" max="8460" width="8.28515625" style="2" customWidth="1"/>
    <col min="8461" max="8463" width="7.7109375" style="2" customWidth="1"/>
    <col min="8464" max="8705" width="11.42578125" style="2"/>
    <col min="8706" max="8706" width="26.85546875" style="2" customWidth="1"/>
    <col min="8707" max="8715" width="7.7109375" style="2" customWidth="1"/>
    <col min="8716" max="8716" width="8.28515625" style="2" customWidth="1"/>
    <col min="8717" max="8719" width="7.7109375" style="2" customWidth="1"/>
    <col min="8720" max="8961" width="11.42578125" style="2"/>
    <col min="8962" max="8962" width="26.85546875" style="2" customWidth="1"/>
    <col min="8963" max="8971" width="7.7109375" style="2" customWidth="1"/>
    <col min="8972" max="8972" width="8.28515625" style="2" customWidth="1"/>
    <col min="8973" max="8975" width="7.7109375" style="2" customWidth="1"/>
    <col min="8976" max="9217" width="11.42578125" style="2"/>
    <col min="9218" max="9218" width="26.85546875" style="2" customWidth="1"/>
    <col min="9219" max="9227" width="7.7109375" style="2" customWidth="1"/>
    <col min="9228" max="9228" width="8.28515625" style="2" customWidth="1"/>
    <col min="9229" max="9231" width="7.7109375" style="2" customWidth="1"/>
    <col min="9232" max="9473" width="11.42578125" style="2"/>
    <col min="9474" max="9474" width="26.85546875" style="2" customWidth="1"/>
    <col min="9475" max="9483" width="7.7109375" style="2" customWidth="1"/>
    <col min="9484" max="9484" width="8.28515625" style="2" customWidth="1"/>
    <col min="9485" max="9487" width="7.7109375" style="2" customWidth="1"/>
    <col min="9488" max="9729" width="11.42578125" style="2"/>
    <col min="9730" max="9730" width="26.85546875" style="2" customWidth="1"/>
    <col min="9731" max="9739" width="7.7109375" style="2" customWidth="1"/>
    <col min="9740" max="9740" width="8.28515625" style="2" customWidth="1"/>
    <col min="9741" max="9743" width="7.7109375" style="2" customWidth="1"/>
    <col min="9744" max="9985" width="11.42578125" style="2"/>
    <col min="9986" max="9986" width="26.85546875" style="2" customWidth="1"/>
    <col min="9987" max="9995" width="7.7109375" style="2" customWidth="1"/>
    <col min="9996" max="9996" width="8.28515625" style="2" customWidth="1"/>
    <col min="9997" max="9999" width="7.7109375" style="2" customWidth="1"/>
    <col min="10000" max="10241" width="11.42578125" style="2"/>
    <col min="10242" max="10242" width="26.85546875" style="2" customWidth="1"/>
    <col min="10243" max="10251" width="7.7109375" style="2" customWidth="1"/>
    <col min="10252" max="10252" width="8.28515625" style="2" customWidth="1"/>
    <col min="10253" max="10255" width="7.7109375" style="2" customWidth="1"/>
    <col min="10256" max="10497" width="11.42578125" style="2"/>
    <col min="10498" max="10498" width="26.85546875" style="2" customWidth="1"/>
    <col min="10499" max="10507" width="7.7109375" style="2" customWidth="1"/>
    <col min="10508" max="10508" width="8.28515625" style="2" customWidth="1"/>
    <col min="10509" max="10511" width="7.7109375" style="2" customWidth="1"/>
    <col min="10512" max="10753" width="11.42578125" style="2"/>
    <col min="10754" max="10754" width="26.85546875" style="2" customWidth="1"/>
    <col min="10755" max="10763" width="7.7109375" style="2" customWidth="1"/>
    <col min="10764" max="10764" width="8.28515625" style="2" customWidth="1"/>
    <col min="10765" max="10767" width="7.7109375" style="2" customWidth="1"/>
    <col min="10768" max="11009" width="11.42578125" style="2"/>
    <col min="11010" max="11010" width="26.85546875" style="2" customWidth="1"/>
    <col min="11011" max="11019" width="7.7109375" style="2" customWidth="1"/>
    <col min="11020" max="11020" width="8.28515625" style="2" customWidth="1"/>
    <col min="11021" max="11023" width="7.7109375" style="2" customWidth="1"/>
    <col min="11024" max="11265" width="11.42578125" style="2"/>
    <col min="11266" max="11266" width="26.85546875" style="2" customWidth="1"/>
    <col min="11267" max="11275" width="7.7109375" style="2" customWidth="1"/>
    <col min="11276" max="11276" width="8.28515625" style="2" customWidth="1"/>
    <col min="11277" max="11279" width="7.7109375" style="2" customWidth="1"/>
    <col min="11280" max="11521" width="11.42578125" style="2"/>
    <col min="11522" max="11522" width="26.85546875" style="2" customWidth="1"/>
    <col min="11523" max="11531" width="7.7109375" style="2" customWidth="1"/>
    <col min="11532" max="11532" width="8.28515625" style="2" customWidth="1"/>
    <col min="11533" max="11535" width="7.7109375" style="2" customWidth="1"/>
    <col min="11536" max="11777" width="11.42578125" style="2"/>
    <col min="11778" max="11778" width="26.85546875" style="2" customWidth="1"/>
    <col min="11779" max="11787" width="7.7109375" style="2" customWidth="1"/>
    <col min="11788" max="11788" width="8.28515625" style="2" customWidth="1"/>
    <col min="11789" max="11791" width="7.7109375" style="2" customWidth="1"/>
    <col min="11792" max="12033" width="11.42578125" style="2"/>
    <col min="12034" max="12034" width="26.85546875" style="2" customWidth="1"/>
    <col min="12035" max="12043" width="7.7109375" style="2" customWidth="1"/>
    <col min="12044" max="12044" width="8.28515625" style="2" customWidth="1"/>
    <col min="12045" max="12047" width="7.7109375" style="2" customWidth="1"/>
    <col min="12048" max="12289" width="11.42578125" style="2"/>
    <col min="12290" max="12290" width="26.85546875" style="2" customWidth="1"/>
    <col min="12291" max="12299" width="7.7109375" style="2" customWidth="1"/>
    <col min="12300" max="12300" width="8.28515625" style="2" customWidth="1"/>
    <col min="12301" max="12303" width="7.7109375" style="2" customWidth="1"/>
    <col min="12304" max="12545" width="11.42578125" style="2"/>
    <col min="12546" max="12546" width="26.85546875" style="2" customWidth="1"/>
    <col min="12547" max="12555" width="7.7109375" style="2" customWidth="1"/>
    <col min="12556" max="12556" width="8.28515625" style="2" customWidth="1"/>
    <col min="12557" max="12559" width="7.7109375" style="2" customWidth="1"/>
    <col min="12560" max="12801" width="11.42578125" style="2"/>
    <col min="12802" max="12802" width="26.85546875" style="2" customWidth="1"/>
    <col min="12803" max="12811" width="7.7109375" style="2" customWidth="1"/>
    <col min="12812" max="12812" width="8.28515625" style="2" customWidth="1"/>
    <col min="12813" max="12815" width="7.7109375" style="2" customWidth="1"/>
    <col min="12816" max="13057" width="11.42578125" style="2"/>
    <col min="13058" max="13058" width="26.85546875" style="2" customWidth="1"/>
    <col min="13059" max="13067" width="7.7109375" style="2" customWidth="1"/>
    <col min="13068" max="13068" width="8.28515625" style="2" customWidth="1"/>
    <col min="13069" max="13071" width="7.7109375" style="2" customWidth="1"/>
    <col min="13072" max="13313" width="11.42578125" style="2"/>
    <col min="13314" max="13314" width="26.85546875" style="2" customWidth="1"/>
    <col min="13315" max="13323" width="7.7109375" style="2" customWidth="1"/>
    <col min="13324" max="13324" width="8.28515625" style="2" customWidth="1"/>
    <col min="13325" max="13327" width="7.7109375" style="2" customWidth="1"/>
    <col min="13328" max="13569" width="11.42578125" style="2"/>
    <col min="13570" max="13570" width="26.85546875" style="2" customWidth="1"/>
    <col min="13571" max="13579" width="7.7109375" style="2" customWidth="1"/>
    <col min="13580" max="13580" width="8.28515625" style="2" customWidth="1"/>
    <col min="13581" max="13583" width="7.7109375" style="2" customWidth="1"/>
    <col min="13584" max="13825" width="11.42578125" style="2"/>
    <col min="13826" max="13826" width="26.85546875" style="2" customWidth="1"/>
    <col min="13827" max="13835" width="7.7109375" style="2" customWidth="1"/>
    <col min="13836" max="13836" width="8.28515625" style="2" customWidth="1"/>
    <col min="13837" max="13839" width="7.7109375" style="2" customWidth="1"/>
    <col min="13840" max="14081" width="11.42578125" style="2"/>
    <col min="14082" max="14082" width="26.85546875" style="2" customWidth="1"/>
    <col min="14083" max="14091" width="7.7109375" style="2" customWidth="1"/>
    <col min="14092" max="14092" width="8.28515625" style="2" customWidth="1"/>
    <col min="14093" max="14095" width="7.7109375" style="2" customWidth="1"/>
    <col min="14096" max="14337" width="11.42578125" style="2"/>
    <col min="14338" max="14338" width="26.85546875" style="2" customWidth="1"/>
    <col min="14339" max="14347" width="7.7109375" style="2" customWidth="1"/>
    <col min="14348" max="14348" width="8.28515625" style="2" customWidth="1"/>
    <col min="14349" max="14351" width="7.7109375" style="2" customWidth="1"/>
    <col min="14352" max="14593" width="11.42578125" style="2"/>
    <col min="14594" max="14594" width="26.85546875" style="2" customWidth="1"/>
    <col min="14595" max="14603" width="7.7109375" style="2" customWidth="1"/>
    <col min="14604" max="14604" width="8.28515625" style="2" customWidth="1"/>
    <col min="14605" max="14607" width="7.7109375" style="2" customWidth="1"/>
    <col min="14608" max="14849" width="11.42578125" style="2"/>
    <col min="14850" max="14850" width="26.85546875" style="2" customWidth="1"/>
    <col min="14851" max="14859" width="7.7109375" style="2" customWidth="1"/>
    <col min="14860" max="14860" width="8.28515625" style="2" customWidth="1"/>
    <col min="14861" max="14863" width="7.7109375" style="2" customWidth="1"/>
    <col min="14864" max="15105" width="11.42578125" style="2"/>
    <col min="15106" max="15106" width="26.85546875" style="2" customWidth="1"/>
    <col min="15107" max="15115" width="7.7109375" style="2" customWidth="1"/>
    <col min="15116" max="15116" width="8.28515625" style="2" customWidth="1"/>
    <col min="15117" max="15119" width="7.7109375" style="2" customWidth="1"/>
    <col min="15120" max="15361" width="11.42578125" style="2"/>
    <col min="15362" max="15362" width="26.85546875" style="2" customWidth="1"/>
    <col min="15363" max="15371" width="7.7109375" style="2" customWidth="1"/>
    <col min="15372" max="15372" width="8.28515625" style="2" customWidth="1"/>
    <col min="15373" max="15375" width="7.7109375" style="2" customWidth="1"/>
    <col min="15376" max="15617" width="11.42578125" style="2"/>
    <col min="15618" max="15618" width="26.85546875" style="2" customWidth="1"/>
    <col min="15619" max="15627" width="7.7109375" style="2" customWidth="1"/>
    <col min="15628" max="15628" width="8.28515625" style="2" customWidth="1"/>
    <col min="15629" max="15631" width="7.7109375" style="2" customWidth="1"/>
    <col min="15632" max="15873" width="11.42578125" style="2"/>
    <col min="15874" max="15874" width="26.85546875" style="2" customWidth="1"/>
    <col min="15875" max="15883" width="7.7109375" style="2" customWidth="1"/>
    <col min="15884" max="15884" width="8.28515625" style="2" customWidth="1"/>
    <col min="15885" max="15887" width="7.7109375" style="2" customWidth="1"/>
    <col min="15888" max="16129" width="11.42578125" style="2"/>
    <col min="16130" max="16130" width="26.85546875" style="2" customWidth="1"/>
    <col min="16131" max="16139" width="7.7109375" style="2" customWidth="1"/>
    <col min="16140" max="16140" width="8.28515625" style="2" customWidth="1"/>
    <col min="16141" max="16143" width="7.7109375" style="2" customWidth="1"/>
    <col min="16144" max="16384" width="11.42578125" style="2"/>
  </cols>
  <sheetData>
    <row r="1" spans="1:24" ht="13.5" customHeight="1" x14ac:dyDescent="0.25">
      <c r="A1" s="125" t="s">
        <v>0</v>
      </c>
      <c r="B1" s="126"/>
      <c r="C1" s="126"/>
      <c r="D1" s="126"/>
      <c r="E1" s="126"/>
      <c r="F1" s="126" t="str">
        <f>'SET-G. Documental y Archivo'!J1</f>
        <v>GESTIÓN DOCUMENTAL Y ARCHIVO</v>
      </c>
      <c r="G1" s="126"/>
      <c r="H1" s="126"/>
      <c r="I1" s="126"/>
      <c r="J1" s="126"/>
      <c r="K1" s="126"/>
      <c r="L1" s="126"/>
      <c r="M1" s="126"/>
      <c r="N1" s="126"/>
      <c r="O1" s="127"/>
    </row>
    <row r="2" spans="1:24" ht="15.75" customHeight="1" x14ac:dyDescent="0.25">
      <c r="A2" s="116" t="s">
        <v>1</v>
      </c>
      <c r="B2" s="117"/>
      <c r="C2" s="117"/>
      <c r="D2" s="117"/>
      <c r="E2" s="117"/>
      <c r="F2" s="128" t="str">
        <f>'SET-G. Documental y Archivo'!$B5</f>
        <v xml:space="preserve">% de Transferencias </v>
      </c>
      <c r="G2" s="128"/>
      <c r="H2" s="128"/>
      <c r="I2" s="128"/>
      <c r="J2" s="128"/>
      <c r="K2" s="128"/>
      <c r="L2" s="128"/>
      <c r="M2" s="128"/>
      <c r="N2" s="128"/>
      <c r="O2" s="168"/>
    </row>
    <row r="3" spans="1:24" ht="15.75" customHeight="1" x14ac:dyDescent="0.25">
      <c r="A3" s="116" t="s">
        <v>47</v>
      </c>
      <c r="B3" s="117"/>
      <c r="C3" s="117"/>
      <c r="D3" s="117"/>
      <c r="E3" s="117"/>
      <c r="F3" s="119" t="str">
        <f>'SET-G. Documental y Archivo'!F5</f>
        <v>Eficacia</v>
      </c>
      <c r="G3" s="120"/>
      <c r="H3" s="120"/>
      <c r="I3" s="120"/>
      <c r="J3" s="120"/>
      <c r="K3" s="120"/>
      <c r="L3" s="120"/>
      <c r="M3" s="120"/>
      <c r="N3" s="120"/>
      <c r="O3" s="121"/>
    </row>
    <row r="4" spans="1:24" ht="17.25" customHeight="1" thickBot="1" x14ac:dyDescent="0.3">
      <c r="A4" s="131" t="s">
        <v>20</v>
      </c>
      <c r="B4" s="132"/>
      <c r="C4" s="132"/>
      <c r="D4" s="132"/>
      <c r="E4" s="132"/>
      <c r="F4" s="15" t="s">
        <v>116</v>
      </c>
      <c r="G4" s="133" t="str">
        <f>'SET-G. Documental y Archivo'!A5</f>
        <v>IN02</v>
      </c>
      <c r="H4" s="133"/>
      <c r="I4" s="133"/>
      <c r="J4" s="133"/>
      <c r="K4" s="133"/>
      <c r="L4" s="133"/>
      <c r="M4" s="133"/>
      <c r="N4" s="133"/>
      <c r="O4" s="169"/>
    </row>
    <row r="5" spans="1:24" ht="12.75" customHeight="1" x14ac:dyDescent="0.25">
      <c r="A5" s="122" t="s">
        <v>21</v>
      </c>
      <c r="B5" s="123"/>
      <c r="C5" s="123"/>
      <c r="D5" s="123"/>
      <c r="E5" s="111" t="s">
        <v>22</v>
      </c>
      <c r="F5" s="111" t="s">
        <v>23</v>
      </c>
      <c r="G5" s="111"/>
      <c r="H5" s="111" t="s">
        <v>24</v>
      </c>
      <c r="I5" s="111" t="s">
        <v>25</v>
      </c>
      <c r="J5" s="111" t="s">
        <v>26</v>
      </c>
      <c r="K5" s="111"/>
      <c r="L5" s="113" t="s">
        <v>27</v>
      </c>
      <c r="M5" s="113"/>
      <c r="N5" s="113"/>
      <c r="O5" s="114"/>
    </row>
    <row r="6" spans="1:24" ht="46.5" customHeight="1" x14ac:dyDescent="0.25">
      <c r="A6" s="124"/>
      <c r="B6" s="115"/>
      <c r="C6" s="115"/>
      <c r="D6" s="115"/>
      <c r="E6" s="112"/>
      <c r="F6" s="112"/>
      <c r="G6" s="112"/>
      <c r="H6" s="112"/>
      <c r="I6" s="112"/>
      <c r="J6" s="112"/>
      <c r="K6" s="112"/>
      <c r="L6" s="115" t="s">
        <v>28</v>
      </c>
      <c r="M6" s="115"/>
      <c r="N6" s="115" t="s">
        <v>29</v>
      </c>
      <c r="O6" s="118"/>
    </row>
    <row r="7" spans="1:24" ht="48.75" customHeight="1" thickBot="1" x14ac:dyDescent="0.3">
      <c r="A7" s="87" t="str">
        <f>'SET-G. Documental y Archivo'!$C5</f>
        <v>Determinar la eficacia  en el proceso de archivo con el seguimiento al  numero de transferencias realizadas semestralmente.</v>
      </c>
      <c r="B7" s="88"/>
      <c r="C7" s="88"/>
      <c r="D7" s="88"/>
      <c r="E7" s="12" t="s">
        <v>93</v>
      </c>
      <c r="F7" s="88" t="str">
        <f>'SET-G. Documental y Archivo'!$D5</f>
        <v xml:space="preserve">Numero de Transferencias </v>
      </c>
      <c r="G7" s="88"/>
      <c r="H7" s="11" t="str">
        <f>$O14</f>
        <v>&lt;=1</v>
      </c>
      <c r="I7" s="17" t="str">
        <f>'SET-G. Documental y Archivo'!$E5</f>
        <v>Semestral</v>
      </c>
      <c r="J7" s="89" t="s">
        <v>118</v>
      </c>
      <c r="K7" s="90"/>
      <c r="L7" s="90"/>
      <c r="M7" s="90"/>
      <c r="N7" s="90"/>
      <c r="O7" s="91"/>
    </row>
    <row r="8" spans="1:24" ht="13.5" customHeight="1" x14ac:dyDescent="0.25">
      <c r="A8" s="97" t="s">
        <v>37</v>
      </c>
      <c r="B8" s="98"/>
      <c r="C8" s="98"/>
      <c r="D8" s="98"/>
      <c r="E8" s="98"/>
      <c r="F8" s="98"/>
      <c r="G8" s="98"/>
      <c r="H8" s="98"/>
      <c r="I8" s="98"/>
      <c r="J8" s="98"/>
      <c r="K8" s="98"/>
      <c r="L8" s="98"/>
      <c r="M8" s="98"/>
      <c r="N8" s="98"/>
      <c r="O8" s="99"/>
    </row>
    <row r="9" spans="1:24" ht="20.25" customHeight="1" thickBot="1" x14ac:dyDescent="0.3">
      <c r="A9" s="100" t="s">
        <v>123</v>
      </c>
      <c r="B9" s="101"/>
      <c r="C9" s="101"/>
      <c r="D9" s="101"/>
      <c r="E9" s="101"/>
      <c r="F9" s="101"/>
      <c r="G9" s="101"/>
      <c r="H9" s="101"/>
      <c r="I9" s="101"/>
      <c r="J9" s="101"/>
      <c r="K9" s="101"/>
      <c r="L9" s="101"/>
      <c r="M9" s="101"/>
      <c r="N9" s="101"/>
      <c r="O9" s="102"/>
    </row>
    <row r="10" spans="1:24" ht="15" customHeight="1" thickBot="1" x14ac:dyDescent="0.3">
      <c r="A10" s="103" t="s">
        <v>30</v>
      </c>
      <c r="B10" s="104"/>
      <c r="C10" s="104"/>
      <c r="D10" s="104"/>
      <c r="E10" s="104"/>
      <c r="F10" s="104"/>
      <c r="G10" s="104"/>
      <c r="H10" s="104"/>
      <c r="I10" s="104"/>
      <c r="J10" s="104"/>
      <c r="K10" s="104"/>
      <c r="L10" s="104"/>
      <c r="M10" s="104"/>
      <c r="N10" s="104"/>
      <c r="O10" s="105"/>
      <c r="V10" s="6"/>
      <c r="W10" s="16"/>
      <c r="X10" s="16"/>
    </row>
    <row r="11" spans="1:24" ht="16.5" customHeight="1" x14ac:dyDescent="0.25">
      <c r="A11" s="106" t="s">
        <v>137</v>
      </c>
      <c r="B11" s="107"/>
      <c r="C11" s="107"/>
      <c r="D11" s="107"/>
      <c r="E11" s="107"/>
      <c r="F11" s="107"/>
      <c r="G11" s="107"/>
      <c r="H11" s="107"/>
      <c r="I11" s="107"/>
      <c r="J11" s="107"/>
      <c r="K11" s="107"/>
      <c r="L11" s="107"/>
      <c r="M11" s="107"/>
      <c r="N11" s="107"/>
      <c r="O11" s="108"/>
      <c r="V11" s="6"/>
      <c r="W11" s="7"/>
      <c r="X11" s="7"/>
    </row>
    <row r="12" spans="1:24" ht="16.5" customHeight="1" x14ac:dyDescent="0.25">
      <c r="A12" s="109" t="s">
        <v>31</v>
      </c>
      <c r="B12" s="110"/>
      <c r="C12" s="48" t="s">
        <v>8</v>
      </c>
      <c r="D12" s="48" t="s">
        <v>9</v>
      </c>
      <c r="E12" s="48" t="s">
        <v>10</v>
      </c>
      <c r="F12" s="48" t="s">
        <v>11</v>
      </c>
      <c r="G12" s="48" t="s">
        <v>12</v>
      </c>
      <c r="H12" s="48" t="s">
        <v>13</v>
      </c>
      <c r="I12" s="48" t="s">
        <v>14</v>
      </c>
      <c r="J12" s="48" t="s">
        <v>15</v>
      </c>
      <c r="K12" s="48" t="s">
        <v>16</v>
      </c>
      <c r="L12" s="48" t="s">
        <v>17</v>
      </c>
      <c r="M12" s="48" t="s">
        <v>18</v>
      </c>
      <c r="N12" s="48" t="s">
        <v>19</v>
      </c>
      <c r="O12" s="5" t="s">
        <v>32</v>
      </c>
      <c r="V12" s="6"/>
      <c r="W12" s="7"/>
      <c r="X12" s="7"/>
    </row>
    <row r="13" spans="1:24" ht="16.5" customHeight="1" x14ac:dyDescent="0.25">
      <c r="A13" s="72" t="s">
        <v>38</v>
      </c>
      <c r="B13" s="73"/>
      <c r="C13" s="53" t="str">
        <f t="shared" ref="C13:N13" si="0">$O$13</f>
        <v>&lt;=0</v>
      </c>
      <c r="D13" s="53" t="str">
        <f t="shared" si="0"/>
        <v>&lt;=0</v>
      </c>
      <c r="E13" s="53" t="str">
        <f t="shared" si="0"/>
        <v>&lt;=0</v>
      </c>
      <c r="F13" s="53" t="str">
        <f t="shared" si="0"/>
        <v>&lt;=0</v>
      </c>
      <c r="G13" s="53" t="str">
        <f t="shared" si="0"/>
        <v>&lt;=0</v>
      </c>
      <c r="H13" s="53" t="str">
        <f t="shared" si="0"/>
        <v>&lt;=0</v>
      </c>
      <c r="I13" s="53" t="str">
        <f t="shared" si="0"/>
        <v>&lt;=0</v>
      </c>
      <c r="J13" s="53" t="str">
        <f t="shared" si="0"/>
        <v>&lt;=0</v>
      </c>
      <c r="K13" s="53" t="str">
        <f t="shared" si="0"/>
        <v>&lt;=0</v>
      </c>
      <c r="L13" s="53" t="str">
        <f t="shared" si="0"/>
        <v>&lt;=0</v>
      </c>
      <c r="M13" s="53" t="str">
        <f t="shared" si="0"/>
        <v>&lt;=0</v>
      </c>
      <c r="N13" s="53" t="str">
        <f t="shared" si="0"/>
        <v>&lt;=0</v>
      </c>
      <c r="O13" s="50" t="str">
        <f>'SET-G. Documental y Archivo'!J5</f>
        <v>&lt;=0</v>
      </c>
      <c r="V13" s="6"/>
      <c r="W13" s="7"/>
      <c r="X13" s="7"/>
    </row>
    <row r="14" spans="1:24" ht="17.25" customHeight="1" x14ac:dyDescent="0.25">
      <c r="A14" s="72" t="s">
        <v>138</v>
      </c>
      <c r="B14" s="73"/>
      <c r="C14" s="53" t="str">
        <f t="shared" ref="C14:N14" si="1">$O$14</f>
        <v>&lt;=1</v>
      </c>
      <c r="D14" s="53" t="str">
        <f t="shared" si="1"/>
        <v>&lt;=1</v>
      </c>
      <c r="E14" s="53" t="str">
        <f t="shared" si="1"/>
        <v>&lt;=1</v>
      </c>
      <c r="F14" s="53" t="str">
        <f t="shared" si="1"/>
        <v>&lt;=1</v>
      </c>
      <c r="G14" s="53" t="str">
        <f t="shared" si="1"/>
        <v>&lt;=1</v>
      </c>
      <c r="H14" s="53" t="str">
        <f t="shared" si="1"/>
        <v>&lt;=1</v>
      </c>
      <c r="I14" s="53" t="str">
        <f t="shared" si="1"/>
        <v>&lt;=1</v>
      </c>
      <c r="J14" s="53" t="str">
        <f t="shared" si="1"/>
        <v>&lt;=1</v>
      </c>
      <c r="K14" s="53" t="str">
        <f t="shared" si="1"/>
        <v>&lt;=1</v>
      </c>
      <c r="L14" s="53" t="str">
        <f t="shared" si="1"/>
        <v>&lt;=1</v>
      </c>
      <c r="M14" s="53" t="str">
        <f t="shared" si="1"/>
        <v>&lt;=1</v>
      </c>
      <c r="N14" s="53" t="str">
        <f t="shared" si="1"/>
        <v>&lt;=1</v>
      </c>
      <c r="O14" s="50" t="str">
        <f>'SET-G. Documental y Archivo'!K5</f>
        <v>&lt;=1</v>
      </c>
      <c r="V14" s="6"/>
      <c r="W14" s="7"/>
      <c r="X14" s="7"/>
    </row>
    <row r="15" spans="1:24" ht="17.25" customHeight="1" x14ac:dyDescent="0.25">
      <c r="A15" s="76" t="s">
        <v>101</v>
      </c>
      <c r="B15" s="77"/>
      <c r="C15" s="37" t="str">
        <f>IF((C16),C16-C17,"-")</f>
        <v>-</v>
      </c>
      <c r="D15" s="37" t="str">
        <f t="shared" ref="D15:O15" si="2">IF((D16),D16-D17,"-")</f>
        <v>-</v>
      </c>
      <c r="E15" s="37" t="str">
        <f t="shared" si="2"/>
        <v>-</v>
      </c>
      <c r="F15" s="37" t="str">
        <f t="shared" si="2"/>
        <v>-</v>
      </c>
      <c r="G15" s="37"/>
      <c r="H15" s="37" t="str">
        <f t="shared" si="2"/>
        <v>-</v>
      </c>
      <c r="I15" s="37" t="str">
        <f t="shared" si="2"/>
        <v>-</v>
      </c>
      <c r="J15" s="37" t="str">
        <f t="shared" si="2"/>
        <v>-</v>
      </c>
      <c r="K15" s="37" t="str">
        <f t="shared" si="2"/>
        <v>-</v>
      </c>
      <c r="L15" s="37" t="str">
        <f t="shared" si="2"/>
        <v>-</v>
      </c>
      <c r="M15" s="37" t="str">
        <f t="shared" si="2"/>
        <v>-</v>
      </c>
      <c r="N15" s="39">
        <v>2</v>
      </c>
      <c r="O15" s="38">
        <f t="shared" si="2"/>
        <v>2</v>
      </c>
      <c r="V15" s="6"/>
      <c r="W15" s="7"/>
      <c r="X15" s="7"/>
    </row>
    <row r="16" spans="1:24" ht="24.75" customHeight="1" x14ac:dyDescent="0.25">
      <c r="A16" s="78" t="s">
        <v>36</v>
      </c>
      <c r="B16" s="25" t="s">
        <v>124</v>
      </c>
      <c r="C16" s="39"/>
      <c r="D16" s="39"/>
      <c r="E16" s="39"/>
      <c r="F16" s="39"/>
      <c r="G16" s="39"/>
      <c r="H16" s="39"/>
      <c r="I16" s="39"/>
      <c r="J16" s="39"/>
      <c r="K16" s="39"/>
      <c r="L16" s="39"/>
      <c r="M16" s="39"/>
      <c r="N16" s="39">
        <v>2</v>
      </c>
      <c r="O16" s="40">
        <f>MAX(C16:N16)</f>
        <v>2</v>
      </c>
      <c r="V16" s="6"/>
      <c r="W16" s="7"/>
      <c r="X16" s="7"/>
    </row>
    <row r="17" spans="1:24" ht="15" customHeight="1" x14ac:dyDescent="0.25">
      <c r="A17" s="78"/>
      <c r="B17" s="25"/>
      <c r="C17" s="39"/>
      <c r="D17" s="39"/>
      <c r="E17" s="39"/>
      <c r="F17" s="39"/>
      <c r="G17" s="39"/>
      <c r="H17" s="39"/>
      <c r="I17" s="39"/>
      <c r="J17" s="39"/>
      <c r="K17" s="39"/>
      <c r="L17" s="39"/>
      <c r="M17" s="39"/>
      <c r="N17" s="39"/>
      <c r="O17" s="40">
        <f>MAX(C17:N17)</f>
        <v>0</v>
      </c>
      <c r="V17" s="6"/>
      <c r="W17" s="7"/>
      <c r="X17" s="7"/>
    </row>
    <row r="18" spans="1:24" ht="17.25" customHeight="1" x14ac:dyDescent="0.25">
      <c r="A18" s="78"/>
      <c r="B18" s="46"/>
      <c r="C18" s="3"/>
      <c r="D18" s="3"/>
      <c r="E18" s="3"/>
      <c r="F18" s="3"/>
      <c r="G18" s="3"/>
      <c r="H18" s="3"/>
      <c r="I18" s="3"/>
      <c r="J18" s="3"/>
      <c r="K18" s="3"/>
      <c r="L18" s="3"/>
      <c r="M18" s="3"/>
      <c r="N18" s="3"/>
      <c r="O18" s="13"/>
      <c r="V18" s="6"/>
      <c r="W18" s="7"/>
      <c r="X18" s="7"/>
    </row>
    <row r="19" spans="1:24" ht="18" customHeight="1" thickBot="1" x14ac:dyDescent="0.3">
      <c r="A19" s="79"/>
      <c r="B19" s="47" t="s">
        <v>3</v>
      </c>
      <c r="C19" s="4"/>
      <c r="D19" s="4"/>
      <c r="E19" s="4"/>
      <c r="F19" s="4"/>
      <c r="G19" s="4"/>
      <c r="H19" s="4"/>
      <c r="I19" s="4"/>
      <c r="J19" s="4"/>
      <c r="K19" s="4"/>
      <c r="L19" s="4"/>
      <c r="M19" s="4"/>
      <c r="N19" s="4"/>
      <c r="O19" s="14"/>
      <c r="V19" s="6"/>
      <c r="W19" s="7"/>
      <c r="X19" s="7"/>
    </row>
    <row r="20" spans="1:24" ht="33" customHeight="1" thickBot="1" x14ac:dyDescent="0.3">
      <c r="A20" s="80" t="s">
        <v>33</v>
      </c>
      <c r="B20" s="81"/>
      <c r="C20" s="82"/>
      <c r="D20" s="162" t="str">
        <f>'SET-G. Documental y Archivo'!$G5</f>
        <v>&gt; 0</v>
      </c>
      <c r="E20" s="163"/>
      <c r="F20" s="163"/>
      <c r="G20" s="164"/>
      <c r="H20" s="162" t="str">
        <f>'SET-G. Documental y Archivo'!$H5</f>
        <v>= 0</v>
      </c>
      <c r="I20" s="163"/>
      <c r="J20" s="163"/>
      <c r="K20" s="164"/>
      <c r="L20" s="165" t="str">
        <f>'SET-G. Documental y Archivo'!$I5</f>
        <v>&lt; 0</v>
      </c>
      <c r="M20" s="166"/>
      <c r="N20" s="166"/>
      <c r="O20" s="167"/>
      <c r="V20" s="6"/>
      <c r="W20" s="7"/>
      <c r="X20" s="7"/>
    </row>
    <row r="21" spans="1:24" ht="33" customHeight="1" thickBot="1" x14ac:dyDescent="0.3">
      <c r="A21" s="83"/>
      <c r="B21" s="84"/>
      <c r="C21" s="84"/>
      <c r="D21" s="85" t="s">
        <v>7</v>
      </c>
      <c r="E21" s="85"/>
      <c r="F21" s="85"/>
      <c r="G21" s="85"/>
      <c r="H21" s="86" t="s">
        <v>53</v>
      </c>
      <c r="I21" s="86"/>
      <c r="J21" s="86"/>
      <c r="K21" s="86"/>
      <c r="L21" s="92" t="s">
        <v>54</v>
      </c>
      <c r="M21" s="92"/>
      <c r="N21" s="92"/>
      <c r="O21" s="93"/>
      <c r="V21" s="6"/>
      <c r="W21" s="7"/>
      <c r="X21" s="7"/>
    </row>
    <row r="22" spans="1:24" ht="15.75" customHeight="1" thickBot="1" x14ac:dyDescent="0.3">
      <c r="A22" s="94" t="s">
        <v>35</v>
      </c>
      <c r="B22" s="95"/>
      <c r="C22" s="95"/>
      <c r="D22" s="95"/>
      <c r="E22" s="95"/>
      <c r="F22" s="95"/>
      <c r="G22" s="95"/>
      <c r="H22" s="95"/>
      <c r="I22" s="95"/>
      <c r="J22" s="95"/>
      <c r="K22" s="95"/>
      <c r="L22" s="95"/>
      <c r="M22" s="95"/>
      <c r="N22" s="95"/>
      <c r="O22" s="96"/>
      <c r="V22" s="6"/>
      <c r="W22" s="7"/>
      <c r="X22" s="7"/>
    </row>
    <row r="23" spans="1:24" ht="264.75" customHeight="1" thickBot="1" x14ac:dyDescent="0.3">
      <c r="A23" s="159"/>
      <c r="B23" s="160"/>
      <c r="C23" s="160"/>
      <c r="D23" s="160"/>
      <c r="E23" s="160"/>
      <c r="F23" s="160"/>
      <c r="G23" s="160"/>
      <c r="H23" s="160"/>
      <c r="I23" s="160"/>
      <c r="J23" s="160"/>
      <c r="K23" s="160"/>
      <c r="L23" s="160"/>
      <c r="M23" s="160"/>
      <c r="N23" s="160"/>
      <c r="O23" s="161"/>
      <c r="V23" s="6"/>
    </row>
    <row r="24" spans="1:24" ht="15" customHeight="1" x14ac:dyDescent="0.25">
      <c r="A24" s="137" t="s">
        <v>50</v>
      </c>
      <c r="B24" s="138"/>
      <c r="C24" s="138"/>
      <c r="D24" s="138"/>
      <c r="E24" s="138"/>
      <c r="F24" s="138"/>
      <c r="G24" s="138"/>
      <c r="H24" s="138"/>
      <c r="I24" s="138"/>
      <c r="J24" s="138"/>
      <c r="K24" s="138"/>
      <c r="L24" s="138"/>
      <c r="M24" s="138"/>
      <c r="N24" s="139" t="s">
        <v>52</v>
      </c>
      <c r="O24" s="140"/>
    </row>
    <row r="25" spans="1:24" ht="21.75" customHeight="1" x14ac:dyDescent="0.25">
      <c r="A25" s="62"/>
      <c r="B25" s="63"/>
      <c r="C25" s="63"/>
      <c r="D25" s="63"/>
      <c r="E25" s="63"/>
      <c r="F25" s="63"/>
      <c r="G25" s="63"/>
      <c r="H25" s="63"/>
      <c r="I25" s="63"/>
      <c r="J25" s="63"/>
      <c r="K25" s="63"/>
      <c r="L25" s="63"/>
      <c r="M25" s="63"/>
      <c r="N25" s="64">
        <v>45658</v>
      </c>
      <c r="O25" s="65"/>
    </row>
    <row r="26" spans="1:24" ht="21.75" customHeight="1" x14ac:dyDescent="0.25">
      <c r="A26" s="62"/>
      <c r="B26" s="63"/>
      <c r="C26" s="63"/>
      <c r="D26" s="63"/>
      <c r="E26" s="63"/>
      <c r="F26" s="63"/>
      <c r="G26" s="63"/>
      <c r="H26" s="63"/>
      <c r="I26" s="63"/>
      <c r="J26" s="63"/>
      <c r="K26" s="63"/>
      <c r="L26" s="63"/>
      <c r="M26" s="63"/>
      <c r="N26" s="64">
        <v>45689</v>
      </c>
      <c r="O26" s="65"/>
    </row>
    <row r="27" spans="1:24" ht="33" customHeight="1" x14ac:dyDescent="0.25">
      <c r="A27" s="156"/>
      <c r="B27" s="157"/>
      <c r="C27" s="157"/>
      <c r="D27" s="157"/>
      <c r="E27" s="157"/>
      <c r="F27" s="157"/>
      <c r="G27" s="157"/>
      <c r="H27" s="157"/>
      <c r="I27" s="157"/>
      <c r="J27" s="157"/>
      <c r="K27" s="157"/>
      <c r="L27" s="157"/>
      <c r="M27" s="158"/>
      <c r="N27" s="64">
        <v>45717</v>
      </c>
      <c r="O27" s="65"/>
    </row>
    <row r="28" spans="1:24" ht="21.75" customHeight="1" x14ac:dyDescent="0.25">
      <c r="A28" s="156"/>
      <c r="B28" s="157"/>
      <c r="C28" s="157"/>
      <c r="D28" s="157"/>
      <c r="E28" s="157"/>
      <c r="F28" s="157"/>
      <c r="G28" s="157"/>
      <c r="H28" s="157"/>
      <c r="I28" s="157"/>
      <c r="J28" s="157"/>
      <c r="K28" s="157"/>
      <c r="L28" s="157"/>
      <c r="M28" s="158"/>
      <c r="N28" s="64">
        <v>45748</v>
      </c>
      <c r="O28" s="65"/>
    </row>
    <row r="29" spans="1:24" ht="21.75" customHeight="1" x14ac:dyDescent="0.25">
      <c r="A29" s="156"/>
      <c r="B29" s="157"/>
      <c r="C29" s="157"/>
      <c r="D29" s="157"/>
      <c r="E29" s="157"/>
      <c r="F29" s="157"/>
      <c r="G29" s="157"/>
      <c r="H29" s="157"/>
      <c r="I29" s="157"/>
      <c r="J29" s="157"/>
      <c r="K29" s="157"/>
      <c r="L29" s="157"/>
      <c r="M29" s="158"/>
      <c r="N29" s="64">
        <v>45778</v>
      </c>
      <c r="O29" s="65"/>
    </row>
    <row r="30" spans="1:24" ht="21.75" customHeight="1" x14ac:dyDescent="0.25">
      <c r="A30" s="156"/>
      <c r="B30" s="157"/>
      <c r="C30" s="157"/>
      <c r="D30" s="157"/>
      <c r="E30" s="157"/>
      <c r="F30" s="157"/>
      <c r="G30" s="157"/>
      <c r="H30" s="157"/>
      <c r="I30" s="157"/>
      <c r="J30" s="157"/>
      <c r="K30" s="157"/>
      <c r="L30" s="157"/>
      <c r="M30" s="158"/>
      <c r="N30" s="64">
        <v>45809</v>
      </c>
      <c r="O30" s="65"/>
    </row>
    <row r="31" spans="1:24" ht="21.75" customHeight="1" x14ac:dyDescent="0.25">
      <c r="A31" s="156"/>
      <c r="B31" s="157"/>
      <c r="C31" s="157"/>
      <c r="D31" s="157"/>
      <c r="E31" s="157"/>
      <c r="F31" s="157"/>
      <c r="G31" s="157"/>
      <c r="H31" s="157"/>
      <c r="I31" s="157"/>
      <c r="J31" s="157"/>
      <c r="K31" s="157"/>
      <c r="L31" s="157"/>
      <c r="M31" s="158"/>
      <c r="N31" s="64">
        <v>45839</v>
      </c>
      <c r="O31" s="65"/>
    </row>
    <row r="32" spans="1:24" ht="21.75" customHeight="1" x14ac:dyDescent="0.25">
      <c r="A32" s="156"/>
      <c r="B32" s="157"/>
      <c r="C32" s="157"/>
      <c r="D32" s="157"/>
      <c r="E32" s="157"/>
      <c r="F32" s="157"/>
      <c r="G32" s="157"/>
      <c r="H32" s="157"/>
      <c r="I32" s="157"/>
      <c r="J32" s="157"/>
      <c r="K32" s="157"/>
      <c r="L32" s="157"/>
      <c r="M32" s="158"/>
      <c r="N32" s="64">
        <v>45870</v>
      </c>
      <c r="O32" s="65"/>
    </row>
    <row r="33" spans="1:17" ht="21.75" customHeight="1" x14ac:dyDescent="0.25">
      <c r="A33" s="156"/>
      <c r="B33" s="157"/>
      <c r="C33" s="157"/>
      <c r="D33" s="157"/>
      <c r="E33" s="157"/>
      <c r="F33" s="157"/>
      <c r="G33" s="157"/>
      <c r="H33" s="157"/>
      <c r="I33" s="157"/>
      <c r="J33" s="157"/>
      <c r="K33" s="157"/>
      <c r="L33" s="157"/>
      <c r="M33" s="158"/>
      <c r="N33" s="64">
        <v>45901</v>
      </c>
      <c r="O33" s="65"/>
    </row>
    <row r="34" spans="1:17" ht="21.75" customHeight="1" x14ac:dyDescent="0.25">
      <c r="A34" s="156"/>
      <c r="B34" s="157"/>
      <c r="C34" s="157"/>
      <c r="D34" s="157"/>
      <c r="E34" s="157"/>
      <c r="F34" s="157"/>
      <c r="G34" s="157"/>
      <c r="H34" s="157"/>
      <c r="I34" s="157"/>
      <c r="J34" s="157"/>
      <c r="K34" s="157"/>
      <c r="L34" s="157"/>
      <c r="M34" s="158"/>
      <c r="N34" s="64">
        <v>45931</v>
      </c>
      <c r="O34" s="65"/>
    </row>
    <row r="35" spans="1:17" ht="21.75" customHeight="1" x14ac:dyDescent="0.25">
      <c r="A35" s="156"/>
      <c r="B35" s="157"/>
      <c r="C35" s="157"/>
      <c r="D35" s="157"/>
      <c r="E35" s="157"/>
      <c r="F35" s="157"/>
      <c r="G35" s="157"/>
      <c r="H35" s="157"/>
      <c r="I35" s="157"/>
      <c r="J35" s="157"/>
      <c r="K35" s="157"/>
      <c r="L35" s="157"/>
      <c r="M35" s="158"/>
      <c r="N35" s="64">
        <v>45962</v>
      </c>
      <c r="O35" s="65"/>
    </row>
    <row r="36" spans="1:17" ht="33" customHeight="1" thickBot="1" x14ac:dyDescent="0.3">
      <c r="A36" s="62" t="s">
        <v>142</v>
      </c>
      <c r="B36" s="63"/>
      <c r="C36" s="63"/>
      <c r="D36" s="63"/>
      <c r="E36" s="63"/>
      <c r="F36" s="63"/>
      <c r="G36" s="63"/>
      <c r="H36" s="63"/>
      <c r="I36" s="63"/>
      <c r="J36" s="63"/>
      <c r="K36" s="63"/>
      <c r="L36" s="63"/>
      <c r="M36" s="63"/>
      <c r="N36" s="64">
        <v>45992</v>
      </c>
      <c r="O36" s="65"/>
    </row>
    <row r="37" spans="1:17" ht="15" customHeight="1" x14ac:dyDescent="0.25">
      <c r="A37" s="137" t="s">
        <v>51</v>
      </c>
      <c r="B37" s="138"/>
      <c r="C37" s="138"/>
      <c r="D37" s="138"/>
      <c r="E37" s="138"/>
      <c r="F37" s="138"/>
      <c r="G37" s="138"/>
      <c r="H37" s="138"/>
      <c r="I37" s="138"/>
      <c r="J37" s="138"/>
      <c r="K37" s="138"/>
      <c r="L37" s="138"/>
      <c r="M37" s="138"/>
      <c r="N37" s="139" t="s">
        <v>52</v>
      </c>
      <c r="O37" s="140"/>
    </row>
    <row r="38" spans="1:17" ht="24" customHeight="1" x14ac:dyDescent="0.25">
      <c r="A38" s="62"/>
      <c r="B38" s="63"/>
      <c r="C38" s="63"/>
      <c r="D38" s="63"/>
      <c r="E38" s="63"/>
      <c r="F38" s="63"/>
      <c r="G38" s="63"/>
      <c r="H38" s="63"/>
      <c r="I38" s="63"/>
      <c r="J38" s="63"/>
      <c r="K38" s="63"/>
      <c r="L38" s="63"/>
      <c r="M38" s="63"/>
      <c r="N38" s="141"/>
      <c r="O38" s="142"/>
    </row>
    <row r="39" spans="1:17" ht="22.5" customHeight="1" thickBot="1" x14ac:dyDescent="0.3">
      <c r="A39" s="143"/>
      <c r="B39" s="144"/>
      <c r="C39" s="144"/>
      <c r="D39" s="144"/>
      <c r="E39" s="144"/>
      <c r="F39" s="144"/>
      <c r="G39" s="144"/>
      <c r="H39" s="144"/>
      <c r="I39" s="144"/>
      <c r="J39" s="144"/>
      <c r="K39" s="144"/>
      <c r="L39" s="144"/>
      <c r="M39" s="144"/>
      <c r="N39" s="144"/>
      <c r="O39" s="145"/>
    </row>
    <row r="40" spans="1:17" ht="4.5" customHeight="1" x14ac:dyDescent="0.25">
      <c r="A40" s="136"/>
      <c r="B40" s="136"/>
      <c r="C40" s="136"/>
      <c r="D40" s="136"/>
      <c r="E40" s="136"/>
      <c r="F40" s="136"/>
      <c r="G40" s="136"/>
      <c r="H40" s="136"/>
      <c r="I40" s="136"/>
      <c r="J40" s="136"/>
      <c r="K40" s="136"/>
      <c r="L40" s="136"/>
      <c r="M40" s="136"/>
      <c r="N40" s="136"/>
      <c r="O40" s="136"/>
    </row>
    <row r="42" spans="1:17" ht="14.25" x14ac:dyDescent="0.2">
      <c r="Q42" s="30" t="s">
        <v>73</v>
      </c>
    </row>
    <row r="43" spans="1:17" ht="14.25" x14ac:dyDescent="0.2">
      <c r="Q43" s="30" t="s">
        <v>74</v>
      </c>
    </row>
    <row r="44" spans="1:17" ht="14.25" x14ac:dyDescent="0.2">
      <c r="Q44" s="30" t="s">
        <v>75</v>
      </c>
    </row>
    <row r="45" spans="1:17" ht="14.25" x14ac:dyDescent="0.2">
      <c r="Q45" s="30" t="s">
        <v>76</v>
      </c>
    </row>
    <row r="46" spans="1:17" ht="14.25" x14ac:dyDescent="0.2">
      <c r="Q46" s="30" t="s">
        <v>77</v>
      </c>
    </row>
    <row r="47" spans="1:17" ht="14.25" x14ac:dyDescent="0.2">
      <c r="Q47" s="30" t="s">
        <v>78</v>
      </c>
    </row>
    <row r="48" spans="1:17" ht="14.25" x14ac:dyDescent="0.2">
      <c r="Q48" s="30" t="s">
        <v>79</v>
      </c>
    </row>
    <row r="49" spans="17:17" ht="14.25" x14ac:dyDescent="0.2">
      <c r="Q49" s="30" t="s">
        <v>80</v>
      </c>
    </row>
    <row r="50" spans="17:17" ht="14.25" x14ac:dyDescent="0.2">
      <c r="Q50" s="30" t="s">
        <v>81</v>
      </c>
    </row>
    <row r="51" spans="17:17" ht="14.25" x14ac:dyDescent="0.2">
      <c r="Q51" s="30" t="s">
        <v>82</v>
      </c>
    </row>
    <row r="52" spans="17:17" ht="14.25" x14ac:dyDescent="0.2">
      <c r="Q52" s="30" t="s">
        <v>83</v>
      </c>
    </row>
    <row r="53" spans="17:17" ht="14.25" x14ac:dyDescent="0.2">
      <c r="Q53" s="30" t="s">
        <v>84</v>
      </c>
    </row>
    <row r="54" spans="17:17" ht="14.25" x14ac:dyDescent="0.2">
      <c r="Q54" s="30" t="s">
        <v>85</v>
      </c>
    </row>
    <row r="56" spans="17:17" x14ac:dyDescent="0.25">
      <c r="Q56" s="36" t="s">
        <v>92</v>
      </c>
    </row>
    <row r="57" spans="17:17" x14ac:dyDescent="0.25">
      <c r="Q57" s="36" t="s">
        <v>92</v>
      </c>
    </row>
  </sheetData>
  <mergeCells count="71">
    <mergeCell ref="A40:O40"/>
    <mergeCell ref="A39:M39"/>
    <mergeCell ref="N39:O39"/>
    <mergeCell ref="A24:M24"/>
    <mergeCell ref="N24:O24"/>
    <mergeCell ref="N37:O37"/>
    <mergeCell ref="A37:M37"/>
    <mergeCell ref="N38:O38"/>
    <mergeCell ref="A38:M38"/>
    <mergeCell ref="A25:M25"/>
    <mergeCell ref="N25:O25"/>
    <mergeCell ref="A26:M26"/>
    <mergeCell ref="N26:O26"/>
    <mergeCell ref="A27:M27"/>
    <mergeCell ref="N27:O27"/>
    <mergeCell ref="A28:M28"/>
    <mergeCell ref="L21:O21"/>
    <mergeCell ref="A8:O8"/>
    <mergeCell ref="J7:O7"/>
    <mergeCell ref="A1:E1"/>
    <mergeCell ref="F1:O1"/>
    <mergeCell ref="A2:E2"/>
    <mergeCell ref="F2:O2"/>
    <mergeCell ref="F3:O3"/>
    <mergeCell ref="A4:E4"/>
    <mergeCell ref="G4:O4"/>
    <mergeCell ref="A5:D6"/>
    <mergeCell ref="E5:E6"/>
    <mergeCell ref="F5:G6"/>
    <mergeCell ref="A9:O9"/>
    <mergeCell ref="A10:O10"/>
    <mergeCell ref="A11:O11"/>
    <mergeCell ref="A12:B12"/>
    <mergeCell ref="I5:I6"/>
    <mergeCell ref="J5:K6"/>
    <mergeCell ref="L5:O5"/>
    <mergeCell ref="L6:M6"/>
    <mergeCell ref="H5:H6"/>
    <mergeCell ref="A23:O23"/>
    <mergeCell ref="H20:K20"/>
    <mergeCell ref="A20:C21"/>
    <mergeCell ref="D20:G20"/>
    <mergeCell ref="A3:E3"/>
    <mergeCell ref="A14:B14"/>
    <mergeCell ref="A15:B15"/>
    <mergeCell ref="A16:A19"/>
    <mergeCell ref="A13:B13"/>
    <mergeCell ref="N6:O6"/>
    <mergeCell ref="A7:D7"/>
    <mergeCell ref="F7:G7"/>
    <mergeCell ref="L20:O20"/>
    <mergeCell ref="D21:G21"/>
    <mergeCell ref="H21:K21"/>
    <mergeCell ref="A22:O22"/>
    <mergeCell ref="N28:O28"/>
    <mergeCell ref="A29:M29"/>
    <mergeCell ref="N29:O29"/>
    <mergeCell ref="A30:M30"/>
    <mergeCell ref="N30:O30"/>
    <mergeCell ref="A31:M31"/>
    <mergeCell ref="N31:O31"/>
    <mergeCell ref="A32:M32"/>
    <mergeCell ref="N32:O32"/>
    <mergeCell ref="A36:M36"/>
    <mergeCell ref="N36:O36"/>
    <mergeCell ref="A33:M33"/>
    <mergeCell ref="N33:O33"/>
    <mergeCell ref="A34:M34"/>
    <mergeCell ref="N34:O34"/>
    <mergeCell ref="A35:M35"/>
    <mergeCell ref="N35:O35"/>
  </mergeCells>
  <pageMargins left="0.43307086614173229" right="0.51181102362204722" top="1.1023622047244095" bottom="0.35433070866141736" header="0" footer="0"/>
  <pageSetup scale="73" orientation="portrait" horizontalDpi="4294967294" verticalDpi="4294967294" r:id="rId1"/>
  <headerFooter>
    <oddHeader>&amp;L&amp;G&amp;C&amp;"Arial Rounded MT Bold,Normal"
AGUAS DEL HUILA S.A. E.S.P.&amp;10
NIT.  800.100.553-2
FORMATO: MATRIZ DE REGISTRO Y MEDICIÓN DE INDICADORES
&amp;8VERSION 8.0</oddHeader>
    <oddFooter>&amp;R&amp;"Arial,Normal"&amp;7Pág. &amp;P | &amp;P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57"/>
  <sheetViews>
    <sheetView view="pageLayout" zoomScaleNormal="100" zoomScaleSheetLayoutView="72" workbookViewId="0">
      <selection activeCell="A34" sqref="A34:M34"/>
    </sheetView>
  </sheetViews>
  <sheetFormatPr baseColWidth="10" defaultRowHeight="12.75" x14ac:dyDescent="0.25"/>
  <cols>
    <col min="1" max="1" width="3.85546875" style="2" customWidth="1"/>
    <col min="2" max="2" width="26.85546875" style="2" customWidth="1"/>
    <col min="3" max="11" width="7.7109375" style="2" customWidth="1"/>
    <col min="12" max="12" width="8.28515625" style="2" customWidth="1"/>
    <col min="13" max="15" width="7.7109375" style="2" customWidth="1"/>
    <col min="16" max="16" width="11.42578125" style="2"/>
    <col min="17" max="18" width="11.42578125" style="2" hidden="1" customWidth="1"/>
    <col min="19" max="20" width="11.42578125" style="2" customWidth="1"/>
    <col min="21" max="21" width="9" style="2" customWidth="1"/>
    <col min="22" max="22" width="5.7109375" style="2" customWidth="1"/>
    <col min="23" max="23" width="10.42578125" style="2" customWidth="1"/>
    <col min="24" max="24" width="10" style="2" customWidth="1"/>
    <col min="25" max="257" width="11.42578125" style="2"/>
    <col min="258" max="258" width="26.85546875" style="2" customWidth="1"/>
    <col min="259" max="267" width="7.7109375" style="2" customWidth="1"/>
    <col min="268" max="268" width="8.28515625" style="2" customWidth="1"/>
    <col min="269" max="271" width="7.7109375" style="2" customWidth="1"/>
    <col min="272" max="513" width="11.42578125" style="2"/>
    <col min="514" max="514" width="26.85546875" style="2" customWidth="1"/>
    <col min="515" max="523" width="7.7109375" style="2" customWidth="1"/>
    <col min="524" max="524" width="8.28515625" style="2" customWidth="1"/>
    <col min="525" max="527" width="7.7109375" style="2" customWidth="1"/>
    <col min="528" max="769" width="11.42578125" style="2"/>
    <col min="770" max="770" width="26.85546875" style="2" customWidth="1"/>
    <col min="771" max="779" width="7.7109375" style="2" customWidth="1"/>
    <col min="780" max="780" width="8.28515625" style="2" customWidth="1"/>
    <col min="781" max="783" width="7.7109375" style="2" customWidth="1"/>
    <col min="784" max="1025" width="11.42578125" style="2"/>
    <col min="1026" max="1026" width="26.85546875" style="2" customWidth="1"/>
    <col min="1027" max="1035" width="7.7109375" style="2" customWidth="1"/>
    <col min="1036" max="1036" width="8.28515625" style="2" customWidth="1"/>
    <col min="1037" max="1039" width="7.7109375" style="2" customWidth="1"/>
    <col min="1040" max="1281" width="11.42578125" style="2"/>
    <col min="1282" max="1282" width="26.85546875" style="2" customWidth="1"/>
    <col min="1283" max="1291" width="7.7109375" style="2" customWidth="1"/>
    <col min="1292" max="1292" width="8.28515625" style="2" customWidth="1"/>
    <col min="1293" max="1295" width="7.7109375" style="2" customWidth="1"/>
    <col min="1296" max="1537" width="11.42578125" style="2"/>
    <col min="1538" max="1538" width="26.85546875" style="2" customWidth="1"/>
    <col min="1539" max="1547" width="7.7109375" style="2" customWidth="1"/>
    <col min="1548" max="1548" width="8.28515625" style="2" customWidth="1"/>
    <col min="1549" max="1551" width="7.7109375" style="2" customWidth="1"/>
    <col min="1552" max="1793" width="11.42578125" style="2"/>
    <col min="1794" max="1794" width="26.85546875" style="2" customWidth="1"/>
    <col min="1795" max="1803" width="7.7109375" style="2" customWidth="1"/>
    <col min="1804" max="1804" width="8.28515625" style="2" customWidth="1"/>
    <col min="1805" max="1807" width="7.7109375" style="2" customWidth="1"/>
    <col min="1808" max="2049" width="11.42578125" style="2"/>
    <col min="2050" max="2050" width="26.85546875" style="2" customWidth="1"/>
    <col min="2051" max="2059" width="7.7109375" style="2" customWidth="1"/>
    <col min="2060" max="2060" width="8.28515625" style="2" customWidth="1"/>
    <col min="2061" max="2063" width="7.7109375" style="2" customWidth="1"/>
    <col min="2064" max="2305" width="11.42578125" style="2"/>
    <col min="2306" max="2306" width="26.85546875" style="2" customWidth="1"/>
    <col min="2307" max="2315" width="7.7109375" style="2" customWidth="1"/>
    <col min="2316" max="2316" width="8.28515625" style="2" customWidth="1"/>
    <col min="2317" max="2319" width="7.7109375" style="2" customWidth="1"/>
    <col min="2320" max="2561" width="11.42578125" style="2"/>
    <col min="2562" max="2562" width="26.85546875" style="2" customWidth="1"/>
    <col min="2563" max="2571" width="7.7109375" style="2" customWidth="1"/>
    <col min="2572" max="2572" width="8.28515625" style="2" customWidth="1"/>
    <col min="2573" max="2575" width="7.7109375" style="2" customWidth="1"/>
    <col min="2576" max="2817" width="11.42578125" style="2"/>
    <col min="2818" max="2818" width="26.85546875" style="2" customWidth="1"/>
    <col min="2819" max="2827" width="7.7109375" style="2" customWidth="1"/>
    <col min="2828" max="2828" width="8.28515625" style="2" customWidth="1"/>
    <col min="2829" max="2831" width="7.7109375" style="2" customWidth="1"/>
    <col min="2832" max="3073" width="11.42578125" style="2"/>
    <col min="3074" max="3074" width="26.85546875" style="2" customWidth="1"/>
    <col min="3075" max="3083" width="7.7109375" style="2" customWidth="1"/>
    <col min="3084" max="3084" width="8.28515625" style="2" customWidth="1"/>
    <col min="3085" max="3087" width="7.7109375" style="2" customWidth="1"/>
    <col min="3088" max="3329" width="11.42578125" style="2"/>
    <col min="3330" max="3330" width="26.85546875" style="2" customWidth="1"/>
    <col min="3331" max="3339" width="7.7109375" style="2" customWidth="1"/>
    <col min="3340" max="3340" width="8.28515625" style="2" customWidth="1"/>
    <col min="3341" max="3343" width="7.7109375" style="2" customWidth="1"/>
    <col min="3344" max="3585" width="11.42578125" style="2"/>
    <col min="3586" max="3586" width="26.85546875" style="2" customWidth="1"/>
    <col min="3587" max="3595" width="7.7109375" style="2" customWidth="1"/>
    <col min="3596" max="3596" width="8.28515625" style="2" customWidth="1"/>
    <col min="3597" max="3599" width="7.7109375" style="2" customWidth="1"/>
    <col min="3600" max="3841" width="11.42578125" style="2"/>
    <col min="3842" max="3842" width="26.85546875" style="2" customWidth="1"/>
    <col min="3843" max="3851" width="7.7109375" style="2" customWidth="1"/>
    <col min="3852" max="3852" width="8.28515625" style="2" customWidth="1"/>
    <col min="3853" max="3855" width="7.7109375" style="2" customWidth="1"/>
    <col min="3856" max="4097" width="11.42578125" style="2"/>
    <col min="4098" max="4098" width="26.85546875" style="2" customWidth="1"/>
    <col min="4099" max="4107" width="7.7109375" style="2" customWidth="1"/>
    <col min="4108" max="4108" width="8.28515625" style="2" customWidth="1"/>
    <col min="4109" max="4111" width="7.7109375" style="2" customWidth="1"/>
    <col min="4112" max="4353" width="11.42578125" style="2"/>
    <col min="4354" max="4354" width="26.85546875" style="2" customWidth="1"/>
    <col min="4355" max="4363" width="7.7109375" style="2" customWidth="1"/>
    <col min="4364" max="4364" width="8.28515625" style="2" customWidth="1"/>
    <col min="4365" max="4367" width="7.7109375" style="2" customWidth="1"/>
    <col min="4368" max="4609" width="11.42578125" style="2"/>
    <col min="4610" max="4610" width="26.85546875" style="2" customWidth="1"/>
    <col min="4611" max="4619" width="7.7109375" style="2" customWidth="1"/>
    <col min="4620" max="4620" width="8.28515625" style="2" customWidth="1"/>
    <col min="4621" max="4623" width="7.7109375" style="2" customWidth="1"/>
    <col min="4624" max="4865" width="11.42578125" style="2"/>
    <col min="4866" max="4866" width="26.85546875" style="2" customWidth="1"/>
    <col min="4867" max="4875" width="7.7109375" style="2" customWidth="1"/>
    <col min="4876" max="4876" width="8.28515625" style="2" customWidth="1"/>
    <col min="4877" max="4879" width="7.7109375" style="2" customWidth="1"/>
    <col min="4880" max="5121" width="11.42578125" style="2"/>
    <col min="5122" max="5122" width="26.85546875" style="2" customWidth="1"/>
    <col min="5123" max="5131" width="7.7109375" style="2" customWidth="1"/>
    <col min="5132" max="5132" width="8.28515625" style="2" customWidth="1"/>
    <col min="5133" max="5135" width="7.7109375" style="2" customWidth="1"/>
    <col min="5136" max="5377" width="11.42578125" style="2"/>
    <col min="5378" max="5378" width="26.85546875" style="2" customWidth="1"/>
    <col min="5379" max="5387" width="7.7109375" style="2" customWidth="1"/>
    <col min="5388" max="5388" width="8.28515625" style="2" customWidth="1"/>
    <col min="5389" max="5391" width="7.7109375" style="2" customWidth="1"/>
    <col min="5392" max="5633" width="11.42578125" style="2"/>
    <col min="5634" max="5634" width="26.85546875" style="2" customWidth="1"/>
    <col min="5635" max="5643" width="7.7109375" style="2" customWidth="1"/>
    <col min="5644" max="5644" width="8.28515625" style="2" customWidth="1"/>
    <col min="5645" max="5647" width="7.7109375" style="2" customWidth="1"/>
    <col min="5648" max="5889" width="11.42578125" style="2"/>
    <col min="5890" max="5890" width="26.85546875" style="2" customWidth="1"/>
    <col min="5891" max="5899" width="7.7109375" style="2" customWidth="1"/>
    <col min="5900" max="5900" width="8.28515625" style="2" customWidth="1"/>
    <col min="5901" max="5903" width="7.7109375" style="2" customWidth="1"/>
    <col min="5904" max="6145" width="11.42578125" style="2"/>
    <col min="6146" max="6146" width="26.85546875" style="2" customWidth="1"/>
    <col min="6147" max="6155" width="7.7109375" style="2" customWidth="1"/>
    <col min="6156" max="6156" width="8.28515625" style="2" customWidth="1"/>
    <col min="6157" max="6159" width="7.7109375" style="2" customWidth="1"/>
    <col min="6160" max="6401" width="11.42578125" style="2"/>
    <col min="6402" max="6402" width="26.85546875" style="2" customWidth="1"/>
    <col min="6403" max="6411" width="7.7109375" style="2" customWidth="1"/>
    <col min="6412" max="6412" width="8.28515625" style="2" customWidth="1"/>
    <col min="6413" max="6415" width="7.7109375" style="2" customWidth="1"/>
    <col min="6416" max="6657" width="11.42578125" style="2"/>
    <col min="6658" max="6658" width="26.85546875" style="2" customWidth="1"/>
    <col min="6659" max="6667" width="7.7109375" style="2" customWidth="1"/>
    <col min="6668" max="6668" width="8.28515625" style="2" customWidth="1"/>
    <col min="6669" max="6671" width="7.7109375" style="2" customWidth="1"/>
    <col min="6672" max="6913" width="11.42578125" style="2"/>
    <col min="6914" max="6914" width="26.85546875" style="2" customWidth="1"/>
    <col min="6915" max="6923" width="7.7109375" style="2" customWidth="1"/>
    <col min="6924" max="6924" width="8.28515625" style="2" customWidth="1"/>
    <col min="6925" max="6927" width="7.7109375" style="2" customWidth="1"/>
    <col min="6928" max="7169" width="11.42578125" style="2"/>
    <col min="7170" max="7170" width="26.85546875" style="2" customWidth="1"/>
    <col min="7171" max="7179" width="7.7109375" style="2" customWidth="1"/>
    <col min="7180" max="7180" width="8.28515625" style="2" customWidth="1"/>
    <col min="7181" max="7183" width="7.7109375" style="2" customWidth="1"/>
    <col min="7184" max="7425" width="11.42578125" style="2"/>
    <col min="7426" max="7426" width="26.85546875" style="2" customWidth="1"/>
    <col min="7427" max="7435" width="7.7109375" style="2" customWidth="1"/>
    <col min="7436" max="7436" width="8.28515625" style="2" customWidth="1"/>
    <col min="7437" max="7439" width="7.7109375" style="2" customWidth="1"/>
    <col min="7440" max="7681" width="11.42578125" style="2"/>
    <col min="7682" max="7682" width="26.85546875" style="2" customWidth="1"/>
    <col min="7683" max="7691" width="7.7109375" style="2" customWidth="1"/>
    <col min="7692" max="7692" width="8.28515625" style="2" customWidth="1"/>
    <col min="7693" max="7695" width="7.7109375" style="2" customWidth="1"/>
    <col min="7696" max="7937" width="11.42578125" style="2"/>
    <col min="7938" max="7938" width="26.85546875" style="2" customWidth="1"/>
    <col min="7939" max="7947" width="7.7109375" style="2" customWidth="1"/>
    <col min="7948" max="7948" width="8.28515625" style="2" customWidth="1"/>
    <col min="7949" max="7951" width="7.7109375" style="2" customWidth="1"/>
    <col min="7952" max="8193" width="11.42578125" style="2"/>
    <col min="8194" max="8194" width="26.85546875" style="2" customWidth="1"/>
    <col min="8195" max="8203" width="7.7109375" style="2" customWidth="1"/>
    <col min="8204" max="8204" width="8.28515625" style="2" customWidth="1"/>
    <col min="8205" max="8207" width="7.7109375" style="2" customWidth="1"/>
    <col min="8208" max="8449" width="11.42578125" style="2"/>
    <col min="8450" max="8450" width="26.85546875" style="2" customWidth="1"/>
    <col min="8451" max="8459" width="7.7109375" style="2" customWidth="1"/>
    <col min="8460" max="8460" width="8.28515625" style="2" customWidth="1"/>
    <col min="8461" max="8463" width="7.7109375" style="2" customWidth="1"/>
    <col min="8464" max="8705" width="11.42578125" style="2"/>
    <col min="8706" max="8706" width="26.85546875" style="2" customWidth="1"/>
    <col min="8707" max="8715" width="7.7109375" style="2" customWidth="1"/>
    <col min="8716" max="8716" width="8.28515625" style="2" customWidth="1"/>
    <col min="8717" max="8719" width="7.7109375" style="2" customWidth="1"/>
    <col min="8720" max="8961" width="11.42578125" style="2"/>
    <col min="8962" max="8962" width="26.85546875" style="2" customWidth="1"/>
    <col min="8963" max="8971" width="7.7109375" style="2" customWidth="1"/>
    <col min="8972" max="8972" width="8.28515625" style="2" customWidth="1"/>
    <col min="8973" max="8975" width="7.7109375" style="2" customWidth="1"/>
    <col min="8976" max="9217" width="11.42578125" style="2"/>
    <col min="9218" max="9218" width="26.85546875" style="2" customWidth="1"/>
    <col min="9219" max="9227" width="7.7109375" style="2" customWidth="1"/>
    <col min="9228" max="9228" width="8.28515625" style="2" customWidth="1"/>
    <col min="9229" max="9231" width="7.7109375" style="2" customWidth="1"/>
    <col min="9232" max="9473" width="11.42578125" style="2"/>
    <col min="9474" max="9474" width="26.85546875" style="2" customWidth="1"/>
    <col min="9475" max="9483" width="7.7109375" style="2" customWidth="1"/>
    <col min="9484" max="9484" width="8.28515625" style="2" customWidth="1"/>
    <col min="9485" max="9487" width="7.7109375" style="2" customWidth="1"/>
    <col min="9488" max="9729" width="11.42578125" style="2"/>
    <col min="9730" max="9730" width="26.85546875" style="2" customWidth="1"/>
    <col min="9731" max="9739" width="7.7109375" style="2" customWidth="1"/>
    <col min="9740" max="9740" width="8.28515625" style="2" customWidth="1"/>
    <col min="9741" max="9743" width="7.7109375" style="2" customWidth="1"/>
    <col min="9744" max="9985" width="11.42578125" style="2"/>
    <col min="9986" max="9986" width="26.85546875" style="2" customWidth="1"/>
    <col min="9987" max="9995" width="7.7109375" style="2" customWidth="1"/>
    <col min="9996" max="9996" width="8.28515625" style="2" customWidth="1"/>
    <col min="9997" max="9999" width="7.7109375" style="2" customWidth="1"/>
    <col min="10000" max="10241" width="11.42578125" style="2"/>
    <col min="10242" max="10242" width="26.85546875" style="2" customWidth="1"/>
    <col min="10243" max="10251" width="7.7109375" style="2" customWidth="1"/>
    <col min="10252" max="10252" width="8.28515625" style="2" customWidth="1"/>
    <col min="10253" max="10255" width="7.7109375" style="2" customWidth="1"/>
    <col min="10256" max="10497" width="11.42578125" style="2"/>
    <col min="10498" max="10498" width="26.85546875" style="2" customWidth="1"/>
    <col min="10499" max="10507" width="7.7109375" style="2" customWidth="1"/>
    <col min="10508" max="10508" width="8.28515625" style="2" customWidth="1"/>
    <col min="10509" max="10511" width="7.7109375" style="2" customWidth="1"/>
    <col min="10512" max="10753" width="11.42578125" style="2"/>
    <col min="10754" max="10754" width="26.85546875" style="2" customWidth="1"/>
    <col min="10755" max="10763" width="7.7109375" style="2" customWidth="1"/>
    <col min="10764" max="10764" width="8.28515625" style="2" customWidth="1"/>
    <col min="10765" max="10767" width="7.7109375" style="2" customWidth="1"/>
    <col min="10768" max="11009" width="11.42578125" style="2"/>
    <col min="11010" max="11010" width="26.85546875" style="2" customWidth="1"/>
    <col min="11011" max="11019" width="7.7109375" style="2" customWidth="1"/>
    <col min="11020" max="11020" width="8.28515625" style="2" customWidth="1"/>
    <col min="11021" max="11023" width="7.7109375" style="2" customWidth="1"/>
    <col min="11024" max="11265" width="11.42578125" style="2"/>
    <col min="11266" max="11266" width="26.85546875" style="2" customWidth="1"/>
    <col min="11267" max="11275" width="7.7109375" style="2" customWidth="1"/>
    <col min="11276" max="11276" width="8.28515625" style="2" customWidth="1"/>
    <col min="11277" max="11279" width="7.7109375" style="2" customWidth="1"/>
    <col min="11280" max="11521" width="11.42578125" style="2"/>
    <col min="11522" max="11522" width="26.85546875" style="2" customWidth="1"/>
    <col min="11523" max="11531" width="7.7109375" style="2" customWidth="1"/>
    <col min="11532" max="11532" width="8.28515625" style="2" customWidth="1"/>
    <col min="11533" max="11535" width="7.7109375" style="2" customWidth="1"/>
    <col min="11536" max="11777" width="11.42578125" style="2"/>
    <col min="11778" max="11778" width="26.85546875" style="2" customWidth="1"/>
    <col min="11779" max="11787" width="7.7109375" style="2" customWidth="1"/>
    <col min="11788" max="11788" width="8.28515625" style="2" customWidth="1"/>
    <col min="11789" max="11791" width="7.7109375" style="2" customWidth="1"/>
    <col min="11792" max="12033" width="11.42578125" style="2"/>
    <col min="12034" max="12034" width="26.85546875" style="2" customWidth="1"/>
    <col min="12035" max="12043" width="7.7109375" style="2" customWidth="1"/>
    <col min="12044" max="12044" width="8.28515625" style="2" customWidth="1"/>
    <col min="12045" max="12047" width="7.7109375" style="2" customWidth="1"/>
    <col min="12048" max="12289" width="11.42578125" style="2"/>
    <col min="12290" max="12290" width="26.85546875" style="2" customWidth="1"/>
    <col min="12291" max="12299" width="7.7109375" style="2" customWidth="1"/>
    <col min="12300" max="12300" width="8.28515625" style="2" customWidth="1"/>
    <col min="12301" max="12303" width="7.7109375" style="2" customWidth="1"/>
    <col min="12304" max="12545" width="11.42578125" style="2"/>
    <col min="12546" max="12546" width="26.85546875" style="2" customWidth="1"/>
    <col min="12547" max="12555" width="7.7109375" style="2" customWidth="1"/>
    <col min="12556" max="12556" width="8.28515625" style="2" customWidth="1"/>
    <col min="12557" max="12559" width="7.7109375" style="2" customWidth="1"/>
    <col min="12560" max="12801" width="11.42578125" style="2"/>
    <col min="12802" max="12802" width="26.85546875" style="2" customWidth="1"/>
    <col min="12803" max="12811" width="7.7109375" style="2" customWidth="1"/>
    <col min="12812" max="12812" width="8.28515625" style="2" customWidth="1"/>
    <col min="12813" max="12815" width="7.7109375" style="2" customWidth="1"/>
    <col min="12816" max="13057" width="11.42578125" style="2"/>
    <col min="13058" max="13058" width="26.85546875" style="2" customWidth="1"/>
    <col min="13059" max="13067" width="7.7109375" style="2" customWidth="1"/>
    <col min="13068" max="13068" width="8.28515625" style="2" customWidth="1"/>
    <col min="13069" max="13071" width="7.7109375" style="2" customWidth="1"/>
    <col min="13072" max="13313" width="11.42578125" style="2"/>
    <col min="13314" max="13314" width="26.85546875" style="2" customWidth="1"/>
    <col min="13315" max="13323" width="7.7109375" style="2" customWidth="1"/>
    <col min="13324" max="13324" width="8.28515625" style="2" customWidth="1"/>
    <col min="13325" max="13327" width="7.7109375" style="2" customWidth="1"/>
    <col min="13328" max="13569" width="11.42578125" style="2"/>
    <col min="13570" max="13570" width="26.85546875" style="2" customWidth="1"/>
    <col min="13571" max="13579" width="7.7109375" style="2" customWidth="1"/>
    <col min="13580" max="13580" width="8.28515625" style="2" customWidth="1"/>
    <col min="13581" max="13583" width="7.7109375" style="2" customWidth="1"/>
    <col min="13584" max="13825" width="11.42578125" style="2"/>
    <col min="13826" max="13826" width="26.85546875" style="2" customWidth="1"/>
    <col min="13827" max="13835" width="7.7109375" style="2" customWidth="1"/>
    <col min="13836" max="13836" width="8.28515625" style="2" customWidth="1"/>
    <col min="13837" max="13839" width="7.7109375" style="2" customWidth="1"/>
    <col min="13840" max="14081" width="11.42578125" style="2"/>
    <col min="14082" max="14082" width="26.85546875" style="2" customWidth="1"/>
    <col min="14083" max="14091" width="7.7109375" style="2" customWidth="1"/>
    <col min="14092" max="14092" width="8.28515625" style="2" customWidth="1"/>
    <col min="14093" max="14095" width="7.7109375" style="2" customWidth="1"/>
    <col min="14096" max="14337" width="11.42578125" style="2"/>
    <col min="14338" max="14338" width="26.85546875" style="2" customWidth="1"/>
    <col min="14339" max="14347" width="7.7109375" style="2" customWidth="1"/>
    <col min="14348" max="14348" width="8.28515625" style="2" customWidth="1"/>
    <col min="14349" max="14351" width="7.7109375" style="2" customWidth="1"/>
    <col min="14352" max="14593" width="11.42578125" style="2"/>
    <col min="14594" max="14594" width="26.85546875" style="2" customWidth="1"/>
    <col min="14595" max="14603" width="7.7109375" style="2" customWidth="1"/>
    <col min="14604" max="14604" width="8.28515625" style="2" customWidth="1"/>
    <col min="14605" max="14607" width="7.7109375" style="2" customWidth="1"/>
    <col min="14608" max="14849" width="11.42578125" style="2"/>
    <col min="14850" max="14850" width="26.85546875" style="2" customWidth="1"/>
    <col min="14851" max="14859" width="7.7109375" style="2" customWidth="1"/>
    <col min="14860" max="14860" width="8.28515625" style="2" customWidth="1"/>
    <col min="14861" max="14863" width="7.7109375" style="2" customWidth="1"/>
    <col min="14864" max="15105" width="11.42578125" style="2"/>
    <col min="15106" max="15106" width="26.85546875" style="2" customWidth="1"/>
    <col min="15107" max="15115" width="7.7109375" style="2" customWidth="1"/>
    <col min="15116" max="15116" width="8.28515625" style="2" customWidth="1"/>
    <col min="15117" max="15119" width="7.7109375" style="2" customWidth="1"/>
    <col min="15120" max="15361" width="11.42578125" style="2"/>
    <col min="15362" max="15362" width="26.85546875" style="2" customWidth="1"/>
    <col min="15363" max="15371" width="7.7109375" style="2" customWidth="1"/>
    <col min="15372" max="15372" width="8.28515625" style="2" customWidth="1"/>
    <col min="15373" max="15375" width="7.7109375" style="2" customWidth="1"/>
    <col min="15376" max="15617" width="11.42578125" style="2"/>
    <col min="15618" max="15618" width="26.85546875" style="2" customWidth="1"/>
    <col min="15619" max="15627" width="7.7109375" style="2" customWidth="1"/>
    <col min="15628" max="15628" width="8.28515625" style="2" customWidth="1"/>
    <col min="15629" max="15631" width="7.7109375" style="2" customWidth="1"/>
    <col min="15632" max="15873" width="11.42578125" style="2"/>
    <col min="15874" max="15874" width="26.85546875" style="2" customWidth="1"/>
    <col min="15875" max="15883" width="7.7109375" style="2" customWidth="1"/>
    <col min="15884" max="15884" width="8.28515625" style="2" customWidth="1"/>
    <col min="15885" max="15887" width="7.7109375" style="2" customWidth="1"/>
    <col min="15888" max="16129" width="11.42578125" style="2"/>
    <col min="16130" max="16130" width="26.85546875" style="2" customWidth="1"/>
    <col min="16131" max="16139" width="7.7109375" style="2" customWidth="1"/>
    <col min="16140" max="16140" width="8.28515625" style="2" customWidth="1"/>
    <col min="16141" max="16143" width="7.7109375" style="2" customWidth="1"/>
    <col min="16144" max="16384" width="11.42578125" style="2"/>
  </cols>
  <sheetData>
    <row r="1" spans="1:24" ht="13.5" customHeight="1" x14ac:dyDescent="0.25">
      <c r="A1" s="125" t="s">
        <v>0</v>
      </c>
      <c r="B1" s="126"/>
      <c r="C1" s="126"/>
      <c r="D1" s="126"/>
      <c r="E1" s="126"/>
      <c r="F1" s="126" t="str">
        <f>'SET-G. Documental y Archivo'!J1</f>
        <v>GESTIÓN DOCUMENTAL Y ARCHIVO</v>
      </c>
      <c r="G1" s="126"/>
      <c r="H1" s="126"/>
      <c r="I1" s="126"/>
      <c r="J1" s="126"/>
      <c r="K1" s="126"/>
      <c r="L1" s="126"/>
      <c r="M1" s="126"/>
      <c r="N1" s="126"/>
      <c r="O1" s="127"/>
    </row>
    <row r="2" spans="1:24" ht="15.75" customHeight="1" x14ac:dyDescent="0.25">
      <c r="A2" s="116" t="s">
        <v>1</v>
      </c>
      <c r="B2" s="117"/>
      <c r="C2" s="117"/>
      <c r="D2" s="117"/>
      <c r="E2" s="117"/>
      <c r="F2" s="128" t="str">
        <f>'SET-G. Documental y Archivo'!$B6</f>
        <v xml:space="preserve">Prestamos y Devoluciones </v>
      </c>
      <c r="G2" s="128"/>
      <c r="H2" s="128"/>
      <c r="I2" s="128"/>
      <c r="J2" s="128"/>
      <c r="K2" s="128"/>
      <c r="L2" s="128"/>
      <c r="M2" s="128"/>
      <c r="N2" s="128"/>
      <c r="O2" s="168"/>
    </row>
    <row r="3" spans="1:24" ht="15.75" customHeight="1" x14ac:dyDescent="0.25">
      <c r="A3" s="116" t="s">
        <v>47</v>
      </c>
      <c r="B3" s="117"/>
      <c r="C3" s="117"/>
      <c r="D3" s="117"/>
      <c r="E3" s="117"/>
      <c r="F3" s="119" t="str">
        <f>'SET-G. Documental y Archivo'!F6</f>
        <v>Eficacia</v>
      </c>
      <c r="G3" s="120"/>
      <c r="H3" s="120"/>
      <c r="I3" s="120"/>
      <c r="J3" s="120"/>
      <c r="K3" s="120"/>
      <c r="L3" s="120"/>
      <c r="M3" s="120"/>
      <c r="N3" s="120"/>
      <c r="O3" s="121"/>
    </row>
    <row r="4" spans="1:24" ht="17.25" customHeight="1" thickBot="1" x14ac:dyDescent="0.3">
      <c r="A4" s="131" t="s">
        <v>20</v>
      </c>
      <c r="B4" s="132"/>
      <c r="C4" s="132"/>
      <c r="D4" s="132"/>
      <c r="E4" s="132"/>
      <c r="F4" s="15" t="s">
        <v>117</v>
      </c>
      <c r="G4" s="133" t="str">
        <f>'SET-G. Documental y Archivo'!A6</f>
        <v>IN03</v>
      </c>
      <c r="H4" s="133"/>
      <c r="I4" s="133"/>
      <c r="J4" s="133"/>
      <c r="K4" s="133"/>
      <c r="L4" s="133"/>
      <c r="M4" s="133"/>
      <c r="N4" s="133"/>
      <c r="O4" s="169"/>
    </row>
    <row r="5" spans="1:24" ht="12.75" customHeight="1" x14ac:dyDescent="0.25">
      <c r="A5" s="122" t="s">
        <v>21</v>
      </c>
      <c r="B5" s="123"/>
      <c r="C5" s="123"/>
      <c r="D5" s="123"/>
      <c r="E5" s="111" t="s">
        <v>22</v>
      </c>
      <c r="F5" s="111" t="s">
        <v>23</v>
      </c>
      <c r="G5" s="111"/>
      <c r="H5" s="111" t="s">
        <v>24</v>
      </c>
      <c r="I5" s="111" t="s">
        <v>25</v>
      </c>
      <c r="J5" s="111" t="s">
        <v>26</v>
      </c>
      <c r="K5" s="111"/>
      <c r="L5" s="113" t="s">
        <v>27</v>
      </c>
      <c r="M5" s="113"/>
      <c r="N5" s="113"/>
      <c r="O5" s="114"/>
    </row>
    <row r="6" spans="1:24" ht="46.5" customHeight="1" x14ac:dyDescent="0.25">
      <c r="A6" s="124"/>
      <c r="B6" s="115"/>
      <c r="C6" s="115"/>
      <c r="D6" s="115"/>
      <c r="E6" s="112"/>
      <c r="F6" s="112"/>
      <c r="G6" s="112"/>
      <c r="H6" s="112"/>
      <c r="I6" s="112"/>
      <c r="J6" s="112"/>
      <c r="K6" s="112"/>
      <c r="L6" s="115" t="s">
        <v>28</v>
      </c>
      <c r="M6" s="115"/>
      <c r="N6" s="115" t="s">
        <v>29</v>
      </c>
      <c r="O6" s="118"/>
    </row>
    <row r="7" spans="1:24" ht="88.5" customHeight="1" thickBot="1" x14ac:dyDescent="0.3">
      <c r="A7" s="87" t="str">
        <f>'SET-G. Documental y Archivo'!$C6</f>
        <v>Medir la  Eficacia   en el cumplimiento de la devolución de préstamos por parte de los usuarios.</v>
      </c>
      <c r="B7" s="88"/>
      <c r="C7" s="88"/>
      <c r="D7" s="88"/>
      <c r="E7" s="12" t="s">
        <v>93</v>
      </c>
      <c r="F7" s="88" t="str">
        <f>'SET-G. Documental y Archivo'!$D6</f>
        <v>Sumatoria de documentos devueltos al mes/Sumatoria de documentos prestados al mes*100</v>
      </c>
      <c r="G7" s="88"/>
      <c r="H7" s="11">
        <f>$O14</f>
        <v>0.8</v>
      </c>
      <c r="I7" s="17" t="str">
        <f>'SET-G. Documental y Archivo'!$E6</f>
        <v>Mensual</v>
      </c>
      <c r="J7" s="89" t="s">
        <v>118</v>
      </c>
      <c r="K7" s="90"/>
      <c r="L7" s="90"/>
      <c r="M7" s="90"/>
      <c r="N7" s="90"/>
      <c r="O7" s="91"/>
    </row>
    <row r="8" spans="1:24" ht="13.5" customHeight="1" x14ac:dyDescent="0.25">
      <c r="A8" s="97" t="s">
        <v>37</v>
      </c>
      <c r="B8" s="98"/>
      <c r="C8" s="98"/>
      <c r="D8" s="98"/>
      <c r="E8" s="98"/>
      <c r="F8" s="98"/>
      <c r="G8" s="98"/>
      <c r="H8" s="98"/>
      <c r="I8" s="98"/>
      <c r="J8" s="98"/>
      <c r="K8" s="98"/>
      <c r="L8" s="98"/>
      <c r="M8" s="98"/>
      <c r="N8" s="98"/>
      <c r="O8" s="99"/>
    </row>
    <row r="9" spans="1:24" ht="20.25" customHeight="1" thickBot="1" x14ac:dyDescent="0.3">
      <c r="A9" s="100" t="s">
        <v>125</v>
      </c>
      <c r="B9" s="101"/>
      <c r="C9" s="101"/>
      <c r="D9" s="101"/>
      <c r="E9" s="101"/>
      <c r="F9" s="101"/>
      <c r="G9" s="101"/>
      <c r="H9" s="101"/>
      <c r="I9" s="101"/>
      <c r="J9" s="101"/>
      <c r="K9" s="101"/>
      <c r="L9" s="101"/>
      <c r="M9" s="101"/>
      <c r="N9" s="101"/>
      <c r="O9" s="102"/>
    </row>
    <row r="10" spans="1:24" ht="15" customHeight="1" thickBot="1" x14ac:dyDescent="0.3">
      <c r="A10" s="103" t="s">
        <v>30</v>
      </c>
      <c r="B10" s="104"/>
      <c r="C10" s="104"/>
      <c r="D10" s="104"/>
      <c r="E10" s="104"/>
      <c r="F10" s="104"/>
      <c r="G10" s="104"/>
      <c r="H10" s="104"/>
      <c r="I10" s="104"/>
      <c r="J10" s="104"/>
      <c r="K10" s="104"/>
      <c r="L10" s="104"/>
      <c r="M10" s="104"/>
      <c r="N10" s="104"/>
      <c r="O10" s="105"/>
      <c r="V10" s="6"/>
      <c r="W10" s="16"/>
      <c r="X10" s="16"/>
    </row>
    <row r="11" spans="1:24" ht="16.5" customHeight="1" x14ac:dyDescent="0.25">
      <c r="A11" s="106" t="s">
        <v>137</v>
      </c>
      <c r="B11" s="107"/>
      <c r="C11" s="107"/>
      <c r="D11" s="107"/>
      <c r="E11" s="107"/>
      <c r="F11" s="107"/>
      <c r="G11" s="107"/>
      <c r="H11" s="107"/>
      <c r="I11" s="107"/>
      <c r="J11" s="107"/>
      <c r="K11" s="107"/>
      <c r="L11" s="107"/>
      <c r="M11" s="107"/>
      <c r="N11" s="107"/>
      <c r="O11" s="108"/>
      <c r="V11" s="6"/>
      <c r="W11" s="7"/>
      <c r="X11" s="7"/>
    </row>
    <row r="12" spans="1:24" ht="16.5" customHeight="1" x14ac:dyDescent="0.25">
      <c r="A12" s="109" t="s">
        <v>31</v>
      </c>
      <c r="B12" s="110"/>
      <c r="C12" s="48" t="s">
        <v>8</v>
      </c>
      <c r="D12" s="48" t="s">
        <v>9</v>
      </c>
      <c r="E12" s="48" t="s">
        <v>10</v>
      </c>
      <c r="F12" s="48" t="s">
        <v>11</v>
      </c>
      <c r="G12" s="48" t="s">
        <v>12</v>
      </c>
      <c r="H12" s="48" t="s">
        <v>13</v>
      </c>
      <c r="I12" s="48" t="s">
        <v>14</v>
      </c>
      <c r="J12" s="48" t="s">
        <v>15</v>
      </c>
      <c r="K12" s="48" t="s">
        <v>16</v>
      </c>
      <c r="L12" s="48" t="s">
        <v>17</v>
      </c>
      <c r="M12" s="48" t="s">
        <v>18</v>
      </c>
      <c r="N12" s="48" t="s">
        <v>19</v>
      </c>
      <c r="O12" s="5" t="s">
        <v>32</v>
      </c>
      <c r="V12" s="6"/>
      <c r="W12" s="7"/>
      <c r="X12" s="7"/>
    </row>
    <row r="13" spans="1:24" ht="16.5" customHeight="1" x14ac:dyDescent="0.25">
      <c r="A13" s="72" t="s">
        <v>38</v>
      </c>
      <c r="B13" s="73"/>
      <c r="C13" s="54">
        <f>$O$13</f>
        <v>0.7</v>
      </c>
      <c r="D13" s="54">
        <f t="shared" ref="D13:N13" si="0">$O$13</f>
        <v>0.7</v>
      </c>
      <c r="E13" s="54">
        <f t="shared" si="0"/>
        <v>0.7</v>
      </c>
      <c r="F13" s="54">
        <f t="shared" si="0"/>
        <v>0.7</v>
      </c>
      <c r="G13" s="54">
        <f t="shared" si="0"/>
        <v>0.7</v>
      </c>
      <c r="H13" s="54">
        <f t="shared" si="0"/>
        <v>0.7</v>
      </c>
      <c r="I13" s="54">
        <f t="shared" si="0"/>
        <v>0.7</v>
      </c>
      <c r="J13" s="54">
        <f t="shared" si="0"/>
        <v>0.7</v>
      </c>
      <c r="K13" s="54">
        <f t="shared" si="0"/>
        <v>0.7</v>
      </c>
      <c r="L13" s="54">
        <f t="shared" si="0"/>
        <v>0.7</v>
      </c>
      <c r="M13" s="54">
        <f t="shared" si="0"/>
        <v>0.7</v>
      </c>
      <c r="N13" s="54">
        <f t="shared" si="0"/>
        <v>0.7</v>
      </c>
      <c r="O13" s="51">
        <f>'SET-G. Documental y Archivo'!J6</f>
        <v>0.7</v>
      </c>
      <c r="V13" s="6"/>
      <c r="W13" s="7"/>
      <c r="X13" s="7"/>
    </row>
    <row r="14" spans="1:24" ht="17.25" customHeight="1" x14ac:dyDescent="0.25">
      <c r="A14" s="72" t="s">
        <v>138</v>
      </c>
      <c r="B14" s="73"/>
      <c r="C14" s="54">
        <f t="shared" ref="C14:N14" si="1">$O$14</f>
        <v>0.8</v>
      </c>
      <c r="D14" s="54">
        <f t="shared" si="1"/>
        <v>0.8</v>
      </c>
      <c r="E14" s="54">
        <f t="shared" si="1"/>
        <v>0.8</v>
      </c>
      <c r="F14" s="54">
        <f t="shared" si="1"/>
        <v>0.8</v>
      </c>
      <c r="G14" s="54">
        <f t="shared" si="1"/>
        <v>0.8</v>
      </c>
      <c r="H14" s="54">
        <f t="shared" si="1"/>
        <v>0.8</v>
      </c>
      <c r="I14" s="54">
        <f t="shared" si="1"/>
        <v>0.8</v>
      </c>
      <c r="J14" s="54">
        <f t="shared" si="1"/>
        <v>0.8</v>
      </c>
      <c r="K14" s="54">
        <f t="shared" si="1"/>
        <v>0.8</v>
      </c>
      <c r="L14" s="54">
        <f t="shared" si="1"/>
        <v>0.8</v>
      </c>
      <c r="M14" s="54">
        <f t="shared" si="1"/>
        <v>0.8</v>
      </c>
      <c r="N14" s="54">
        <f t="shared" si="1"/>
        <v>0.8</v>
      </c>
      <c r="O14" s="51">
        <f>'SET-G. Documental y Archivo'!K6</f>
        <v>0.8</v>
      </c>
      <c r="V14" s="6"/>
      <c r="W14" s="7"/>
      <c r="X14" s="7"/>
    </row>
    <row r="15" spans="1:24" ht="17.25" customHeight="1" x14ac:dyDescent="0.25">
      <c r="A15" s="76" t="s">
        <v>101</v>
      </c>
      <c r="B15" s="77"/>
      <c r="C15" s="43">
        <v>1</v>
      </c>
      <c r="D15" s="43">
        <v>1</v>
      </c>
      <c r="E15" s="43">
        <v>1</v>
      </c>
      <c r="F15" s="43">
        <v>1</v>
      </c>
      <c r="G15" s="43">
        <v>1</v>
      </c>
      <c r="H15" s="43">
        <v>1</v>
      </c>
      <c r="I15" s="43">
        <v>1</v>
      </c>
      <c r="J15" s="43">
        <v>1</v>
      </c>
      <c r="K15" s="43">
        <v>1</v>
      </c>
      <c r="L15" s="43">
        <v>1</v>
      </c>
      <c r="M15" s="43">
        <v>1</v>
      </c>
      <c r="N15" s="43">
        <v>1</v>
      </c>
      <c r="O15" s="44">
        <f t="shared" ref="O15" si="2">IF((O16),O16-O17,"-")</f>
        <v>0</v>
      </c>
      <c r="V15" s="6"/>
      <c r="W15" s="7"/>
      <c r="X15" s="7"/>
    </row>
    <row r="16" spans="1:24" ht="15.75" customHeight="1" x14ac:dyDescent="0.25">
      <c r="A16" s="78" t="s">
        <v>36</v>
      </c>
      <c r="B16" s="25" t="s">
        <v>126</v>
      </c>
      <c r="C16" s="39">
        <v>3</v>
      </c>
      <c r="D16" s="39">
        <v>5</v>
      </c>
      <c r="E16" s="39">
        <v>5</v>
      </c>
      <c r="F16" s="39">
        <v>2</v>
      </c>
      <c r="G16" s="39">
        <v>8</v>
      </c>
      <c r="H16" s="39">
        <v>6</v>
      </c>
      <c r="I16" s="39">
        <v>3</v>
      </c>
      <c r="J16" s="39">
        <v>2</v>
      </c>
      <c r="K16" s="39">
        <v>10</v>
      </c>
      <c r="L16" s="39">
        <v>2</v>
      </c>
      <c r="M16" s="39">
        <v>1</v>
      </c>
      <c r="N16" s="39">
        <v>2</v>
      </c>
      <c r="O16" s="40">
        <f>MAX(C16:N16)</f>
        <v>10</v>
      </c>
      <c r="V16" s="6"/>
      <c r="W16" s="7"/>
      <c r="X16" s="7"/>
    </row>
    <row r="17" spans="1:24" ht="15" customHeight="1" x14ac:dyDescent="0.25">
      <c r="A17" s="78"/>
      <c r="B17" s="25" t="s">
        <v>127</v>
      </c>
      <c r="C17" s="39">
        <v>3</v>
      </c>
      <c r="D17" s="39">
        <v>5</v>
      </c>
      <c r="E17" s="39">
        <v>5</v>
      </c>
      <c r="F17" s="39">
        <v>2</v>
      </c>
      <c r="G17" s="39">
        <v>8</v>
      </c>
      <c r="H17" s="39">
        <v>6</v>
      </c>
      <c r="I17" s="39">
        <v>3</v>
      </c>
      <c r="J17" s="39">
        <v>2</v>
      </c>
      <c r="K17" s="39">
        <v>10</v>
      </c>
      <c r="L17" s="39">
        <v>2</v>
      </c>
      <c r="M17" s="39">
        <v>1</v>
      </c>
      <c r="N17" s="39">
        <v>2</v>
      </c>
      <c r="O17" s="40">
        <f>MAX(C17:N17)</f>
        <v>10</v>
      </c>
      <c r="V17" s="6"/>
      <c r="W17" s="7"/>
      <c r="X17" s="7"/>
    </row>
    <row r="18" spans="1:24" ht="17.25" customHeight="1" x14ac:dyDescent="0.25">
      <c r="A18" s="78"/>
      <c r="B18" s="46"/>
      <c r="C18" s="3"/>
      <c r="D18" s="3"/>
      <c r="E18" s="3"/>
      <c r="F18" s="3"/>
      <c r="G18" s="3"/>
      <c r="H18" s="3"/>
      <c r="I18" s="3"/>
      <c r="J18" s="3"/>
      <c r="K18" s="3"/>
      <c r="L18" s="3"/>
      <c r="M18" s="3"/>
      <c r="N18" s="3"/>
      <c r="O18" s="13"/>
      <c r="V18" s="6"/>
      <c r="W18" s="7"/>
      <c r="X18" s="7"/>
    </row>
    <row r="19" spans="1:24" ht="18" customHeight="1" thickBot="1" x14ac:dyDescent="0.3">
      <c r="A19" s="79"/>
      <c r="B19" s="47" t="s">
        <v>3</v>
      </c>
      <c r="C19" s="4"/>
      <c r="D19" s="4"/>
      <c r="E19" s="4"/>
      <c r="F19" s="4"/>
      <c r="G19" s="4"/>
      <c r="H19" s="4"/>
      <c r="I19" s="4"/>
      <c r="J19" s="4"/>
      <c r="K19" s="4"/>
      <c r="L19" s="4"/>
      <c r="M19" s="4"/>
      <c r="N19" s="4"/>
      <c r="O19" s="14"/>
      <c r="V19" s="6"/>
      <c r="W19" s="7"/>
      <c r="X19" s="7"/>
    </row>
    <row r="20" spans="1:24" ht="33" customHeight="1" thickBot="1" x14ac:dyDescent="0.3">
      <c r="A20" s="80" t="s">
        <v>33</v>
      </c>
      <c r="B20" s="81"/>
      <c r="C20" s="82"/>
      <c r="D20" s="162" t="str">
        <f>'SET-G. Documental y Archivo'!$G6</f>
        <v>Entre 80% y 100%</v>
      </c>
      <c r="E20" s="163"/>
      <c r="F20" s="163"/>
      <c r="G20" s="164"/>
      <c r="H20" s="162" t="str">
        <f>'SET-G. Documental y Archivo'!$H6</f>
        <v>Entre 60% y 79%</v>
      </c>
      <c r="I20" s="163"/>
      <c r="J20" s="163"/>
      <c r="K20" s="164"/>
      <c r="L20" s="165" t="str">
        <f>'SET-G. Documental y Archivo'!$I6</f>
        <v>Menor al 60%</v>
      </c>
      <c r="M20" s="166"/>
      <c r="N20" s="166"/>
      <c r="O20" s="167"/>
      <c r="V20" s="6"/>
      <c r="W20" s="7"/>
      <c r="X20" s="7"/>
    </row>
    <row r="21" spans="1:24" ht="33" customHeight="1" thickBot="1" x14ac:dyDescent="0.3">
      <c r="A21" s="83"/>
      <c r="B21" s="84"/>
      <c r="C21" s="84"/>
      <c r="D21" s="85" t="s">
        <v>7</v>
      </c>
      <c r="E21" s="85"/>
      <c r="F21" s="85"/>
      <c r="G21" s="85"/>
      <c r="H21" s="86" t="s">
        <v>53</v>
      </c>
      <c r="I21" s="86"/>
      <c r="J21" s="86"/>
      <c r="K21" s="86"/>
      <c r="L21" s="92" t="s">
        <v>54</v>
      </c>
      <c r="M21" s="92"/>
      <c r="N21" s="92"/>
      <c r="O21" s="93"/>
      <c r="V21" s="6"/>
      <c r="W21" s="7"/>
      <c r="X21" s="7"/>
    </row>
    <row r="22" spans="1:24" ht="15.75" customHeight="1" thickBot="1" x14ac:dyDescent="0.3">
      <c r="A22" s="94" t="s">
        <v>35</v>
      </c>
      <c r="B22" s="95"/>
      <c r="C22" s="95"/>
      <c r="D22" s="95"/>
      <c r="E22" s="95"/>
      <c r="F22" s="95"/>
      <c r="G22" s="95"/>
      <c r="H22" s="95"/>
      <c r="I22" s="95"/>
      <c r="J22" s="95"/>
      <c r="K22" s="95"/>
      <c r="L22" s="95"/>
      <c r="M22" s="95"/>
      <c r="N22" s="95"/>
      <c r="O22" s="96"/>
      <c r="V22" s="6"/>
      <c r="W22" s="7"/>
      <c r="X22" s="7"/>
    </row>
    <row r="23" spans="1:24" ht="264.75" customHeight="1" thickBot="1" x14ac:dyDescent="0.3">
      <c r="A23" s="159"/>
      <c r="B23" s="160"/>
      <c r="C23" s="160"/>
      <c r="D23" s="160"/>
      <c r="E23" s="160"/>
      <c r="F23" s="160"/>
      <c r="G23" s="160"/>
      <c r="H23" s="160"/>
      <c r="I23" s="160"/>
      <c r="J23" s="160"/>
      <c r="K23" s="160"/>
      <c r="L23" s="160"/>
      <c r="M23" s="160"/>
      <c r="N23" s="160"/>
      <c r="O23" s="161"/>
      <c r="V23" s="6"/>
    </row>
    <row r="24" spans="1:24" ht="15" customHeight="1" x14ac:dyDescent="0.25">
      <c r="A24" s="137" t="s">
        <v>50</v>
      </c>
      <c r="B24" s="138"/>
      <c r="C24" s="138"/>
      <c r="D24" s="138"/>
      <c r="E24" s="138"/>
      <c r="F24" s="138"/>
      <c r="G24" s="138"/>
      <c r="H24" s="138"/>
      <c r="I24" s="138"/>
      <c r="J24" s="138"/>
      <c r="K24" s="138"/>
      <c r="L24" s="138"/>
      <c r="M24" s="138"/>
      <c r="N24" s="139" t="s">
        <v>52</v>
      </c>
      <c r="O24" s="140"/>
    </row>
    <row r="25" spans="1:24" ht="21.75" customHeight="1" x14ac:dyDescent="0.25">
      <c r="A25" s="62" t="s">
        <v>160</v>
      </c>
      <c r="B25" s="63"/>
      <c r="C25" s="63"/>
      <c r="D25" s="63"/>
      <c r="E25" s="63"/>
      <c r="F25" s="63"/>
      <c r="G25" s="63"/>
      <c r="H25" s="63"/>
      <c r="I25" s="63"/>
      <c r="J25" s="63"/>
      <c r="K25" s="63"/>
      <c r="L25" s="63"/>
      <c r="M25" s="63"/>
      <c r="N25" s="64">
        <v>45658</v>
      </c>
      <c r="O25" s="65"/>
    </row>
    <row r="26" spans="1:24" ht="21.75" customHeight="1" x14ac:dyDescent="0.25">
      <c r="A26" s="62" t="s">
        <v>161</v>
      </c>
      <c r="B26" s="63"/>
      <c r="C26" s="63"/>
      <c r="D26" s="63"/>
      <c r="E26" s="63"/>
      <c r="F26" s="63"/>
      <c r="G26" s="63"/>
      <c r="H26" s="63"/>
      <c r="I26" s="63"/>
      <c r="J26" s="63"/>
      <c r="K26" s="63"/>
      <c r="L26" s="63"/>
      <c r="M26" s="63"/>
      <c r="N26" s="64">
        <v>45689</v>
      </c>
      <c r="O26" s="65"/>
    </row>
    <row r="27" spans="1:24" ht="21.75" customHeight="1" x14ac:dyDescent="0.25">
      <c r="A27" s="62" t="s">
        <v>162</v>
      </c>
      <c r="B27" s="63"/>
      <c r="C27" s="63"/>
      <c r="D27" s="63"/>
      <c r="E27" s="63"/>
      <c r="F27" s="63"/>
      <c r="G27" s="63"/>
      <c r="H27" s="63"/>
      <c r="I27" s="63"/>
      <c r="J27" s="63"/>
      <c r="K27" s="63"/>
      <c r="L27" s="63"/>
      <c r="M27" s="63"/>
      <c r="N27" s="64">
        <v>45717</v>
      </c>
      <c r="O27" s="65"/>
    </row>
    <row r="28" spans="1:24" ht="21.75" customHeight="1" x14ac:dyDescent="0.25">
      <c r="A28" s="62" t="s">
        <v>163</v>
      </c>
      <c r="B28" s="63"/>
      <c r="C28" s="63"/>
      <c r="D28" s="63"/>
      <c r="E28" s="63"/>
      <c r="F28" s="63"/>
      <c r="G28" s="63"/>
      <c r="H28" s="63"/>
      <c r="I28" s="63"/>
      <c r="J28" s="63"/>
      <c r="K28" s="63"/>
      <c r="L28" s="63"/>
      <c r="M28" s="63"/>
      <c r="N28" s="64">
        <v>45748</v>
      </c>
      <c r="O28" s="65"/>
    </row>
    <row r="29" spans="1:24" ht="21.75" customHeight="1" x14ac:dyDescent="0.25">
      <c r="A29" s="156" t="s">
        <v>164</v>
      </c>
      <c r="B29" s="157"/>
      <c r="C29" s="157"/>
      <c r="D29" s="157"/>
      <c r="E29" s="157"/>
      <c r="F29" s="157"/>
      <c r="G29" s="157"/>
      <c r="H29" s="157"/>
      <c r="I29" s="157"/>
      <c r="J29" s="157"/>
      <c r="K29" s="157"/>
      <c r="L29" s="157"/>
      <c r="M29" s="158"/>
      <c r="N29" s="64">
        <v>45778</v>
      </c>
      <c r="O29" s="65"/>
    </row>
    <row r="30" spans="1:24" ht="21.75" customHeight="1" x14ac:dyDescent="0.25">
      <c r="A30" s="62" t="s">
        <v>165</v>
      </c>
      <c r="B30" s="63"/>
      <c r="C30" s="63"/>
      <c r="D30" s="63"/>
      <c r="E30" s="63"/>
      <c r="F30" s="63"/>
      <c r="G30" s="63"/>
      <c r="H30" s="63"/>
      <c r="I30" s="63"/>
      <c r="J30" s="63"/>
      <c r="K30" s="63"/>
      <c r="L30" s="63"/>
      <c r="M30" s="63"/>
      <c r="N30" s="64">
        <v>45809</v>
      </c>
      <c r="O30" s="65"/>
    </row>
    <row r="31" spans="1:24" ht="21.75" customHeight="1" x14ac:dyDescent="0.25">
      <c r="A31" s="156" t="s">
        <v>166</v>
      </c>
      <c r="B31" s="157"/>
      <c r="C31" s="157"/>
      <c r="D31" s="157"/>
      <c r="E31" s="157"/>
      <c r="F31" s="157"/>
      <c r="G31" s="157"/>
      <c r="H31" s="157"/>
      <c r="I31" s="157"/>
      <c r="J31" s="157"/>
      <c r="K31" s="157"/>
      <c r="L31" s="157"/>
      <c r="M31" s="158"/>
      <c r="N31" s="64">
        <v>45839</v>
      </c>
      <c r="O31" s="65"/>
    </row>
    <row r="32" spans="1:24" ht="21.75" customHeight="1" x14ac:dyDescent="0.25">
      <c r="A32" s="62" t="s">
        <v>167</v>
      </c>
      <c r="B32" s="63"/>
      <c r="C32" s="63"/>
      <c r="D32" s="63"/>
      <c r="E32" s="63"/>
      <c r="F32" s="63"/>
      <c r="G32" s="63"/>
      <c r="H32" s="63"/>
      <c r="I32" s="63"/>
      <c r="J32" s="63"/>
      <c r="K32" s="63"/>
      <c r="L32" s="63"/>
      <c r="M32" s="63"/>
      <c r="N32" s="64">
        <v>45870</v>
      </c>
      <c r="O32" s="65"/>
    </row>
    <row r="33" spans="1:17" ht="21.75" customHeight="1" x14ac:dyDescent="0.25">
      <c r="A33" s="62" t="s">
        <v>143</v>
      </c>
      <c r="B33" s="63"/>
      <c r="C33" s="63"/>
      <c r="D33" s="63"/>
      <c r="E33" s="63"/>
      <c r="F33" s="63"/>
      <c r="G33" s="63"/>
      <c r="H33" s="63"/>
      <c r="I33" s="63"/>
      <c r="J33" s="63"/>
      <c r="K33" s="63"/>
      <c r="L33" s="63"/>
      <c r="M33" s="63"/>
      <c r="N33" s="64">
        <v>45901</v>
      </c>
      <c r="O33" s="65"/>
    </row>
    <row r="34" spans="1:17" ht="21.75" customHeight="1" x14ac:dyDescent="0.25">
      <c r="A34" s="62" t="s">
        <v>144</v>
      </c>
      <c r="B34" s="63"/>
      <c r="C34" s="63"/>
      <c r="D34" s="63"/>
      <c r="E34" s="63"/>
      <c r="F34" s="63"/>
      <c r="G34" s="63"/>
      <c r="H34" s="63"/>
      <c r="I34" s="63"/>
      <c r="J34" s="63"/>
      <c r="K34" s="63"/>
      <c r="L34" s="63"/>
      <c r="M34" s="63"/>
      <c r="N34" s="64">
        <v>45931</v>
      </c>
      <c r="O34" s="65"/>
    </row>
    <row r="35" spans="1:17" ht="21.75" customHeight="1" x14ac:dyDescent="0.25">
      <c r="A35" s="62" t="s">
        <v>145</v>
      </c>
      <c r="B35" s="63"/>
      <c r="C35" s="63"/>
      <c r="D35" s="63"/>
      <c r="E35" s="63"/>
      <c r="F35" s="63"/>
      <c r="G35" s="63"/>
      <c r="H35" s="63"/>
      <c r="I35" s="63"/>
      <c r="J35" s="63"/>
      <c r="K35" s="63"/>
      <c r="L35" s="63"/>
      <c r="M35" s="63"/>
      <c r="N35" s="64">
        <v>45962</v>
      </c>
      <c r="O35" s="65"/>
    </row>
    <row r="36" spans="1:17" ht="39.950000000000003" customHeight="1" thickBot="1" x14ac:dyDescent="0.3">
      <c r="A36" s="62" t="s">
        <v>146</v>
      </c>
      <c r="B36" s="63"/>
      <c r="C36" s="63"/>
      <c r="D36" s="63"/>
      <c r="E36" s="63"/>
      <c r="F36" s="63"/>
      <c r="G36" s="63"/>
      <c r="H36" s="63"/>
      <c r="I36" s="63"/>
      <c r="J36" s="63"/>
      <c r="K36" s="63"/>
      <c r="L36" s="63"/>
      <c r="M36" s="63"/>
      <c r="N36" s="64">
        <v>45992</v>
      </c>
      <c r="O36" s="65"/>
    </row>
    <row r="37" spans="1:17" ht="15" customHeight="1" x14ac:dyDescent="0.25">
      <c r="A37" s="137" t="s">
        <v>51</v>
      </c>
      <c r="B37" s="138"/>
      <c r="C37" s="138"/>
      <c r="D37" s="138"/>
      <c r="E37" s="138"/>
      <c r="F37" s="138"/>
      <c r="G37" s="138"/>
      <c r="H37" s="138"/>
      <c r="I37" s="138"/>
      <c r="J37" s="138"/>
      <c r="K37" s="138"/>
      <c r="L37" s="138"/>
      <c r="M37" s="138"/>
      <c r="N37" s="139" t="s">
        <v>52</v>
      </c>
      <c r="O37" s="140"/>
    </row>
    <row r="38" spans="1:17" ht="24" customHeight="1" x14ac:dyDescent="0.25">
      <c r="A38" s="62"/>
      <c r="B38" s="63"/>
      <c r="C38" s="63"/>
      <c r="D38" s="63"/>
      <c r="E38" s="63"/>
      <c r="F38" s="63"/>
      <c r="G38" s="63"/>
      <c r="H38" s="63"/>
      <c r="I38" s="63"/>
      <c r="J38" s="63"/>
      <c r="K38" s="63"/>
      <c r="L38" s="63"/>
      <c r="M38" s="63"/>
      <c r="N38" s="141"/>
      <c r="O38" s="142"/>
    </row>
    <row r="39" spans="1:17" ht="22.5" customHeight="1" thickBot="1" x14ac:dyDescent="0.3">
      <c r="A39" s="143"/>
      <c r="B39" s="144"/>
      <c r="C39" s="144"/>
      <c r="D39" s="144"/>
      <c r="E39" s="144"/>
      <c r="F39" s="144"/>
      <c r="G39" s="144"/>
      <c r="H39" s="144"/>
      <c r="I39" s="144"/>
      <c r="J39" s="144"/>
      <c r="K39" s="144"/>
      <c r="L39" s="144"/>
      <c r="M39" s="144"/>
      <c r="N39" s="144"/>
      <c r="O39" s="145"/>
    </row>
    <row r="40" spans="1:17" ht="4.5" customHeight="1" x14ac:dyDescent="0.25">
      <c r="A40" s="136"/>
      <c r="B40" s="136"/>
      <c r="C40" s="136"/>
      <c r="D40" s="136"/>
      <c r="E40" s="136"/>
      <c r="F40" s="136"/>
      <c r="G40" s="136"/>
      <c r="H40" s="136"/>
      <c r="I40" s="136"/>
      <c r="J40" s="136"/>
      <c r="K40" s="136"/>
      <c r="L40" s="136"/>
      <c r="M40" s="136"/>
      <c r="N40" s="136"/>
      <c r="O40" s="136"/>
    </row>
    <row r="42" spans="1:17" ht="14.25" x14ac:dyDescent="0.2">
      <c r="Q42" s="30" t="s">
        <v>73</v>
      </c>
    </row>
    <row r="43" spans="1:17" ht="14.25" x14ac:dyDescent="0.2">
      <c r="Q43" s="30" t="s">
        <v>74</v>
      </c>
    </row>
    <row r="44" spans="1:17" ht="14.25" x14ac:dyDescent="0.2">
      <c r="Q44" s="30" t="s">
        <v>75</v>
      </c>
    </row>
    <row r="45" spans="1:17" ht="14.25" x14ac:dyDescent="0.2">
      <c r="Q45" s="30" t="s">
        <v>76</v>
      </c>
    </row>
    <row r="46" spans="1:17" ht="14.25" x14ac:dyDescent="0.2">
      <c r="Q46" s="30" t="s">
        <v>77</v>
      </c>
    </row>
    <row r="47" spans="1:17" ht="14.25" x14ac:dyDescent="0.2">
      <c r="Q47" s="30" t="s">
        <v>78</v>
      </c>
    </row>
    <row r="48" spans="1:17" ht="14.25" x14ac:dyDescent="0.2">
      <c r="Q48" s="30" t="s">
        <v>79</v>
      </c>
    </row>
    <row r="49" spans="17:17" ht="14.25" x14ac:dyDescent="0.2">
      <c r="Q49" s="30" t="s">
        <v>80</v>
      </c>
    </row>
    <row r="50" spans="17:17" ht="14.25" x14ac:dyDescent="0.2">
      <c r="Q50" s="30" t="s">
        <v>81</v>
      </c>
    </row>
    <row r="51" spans="17:17" ht="14.25" x14ac:dyDescent="0.2">
      <c r="Q51" s="30" t="s">
        <v>82</v>
      </c>
    </row>
    <row r="52" spans="17:17" ht="14.25" x14ac:dyDescent="0.2">
      <c r="Q52" s="30" t="s">
        <v>83</v>
      </c>
    </row>
    <row r="53" spans="17:17" ht="14.25" x14ac:dyDescent="0.2">
      <c r="Q53" s="30" t="s">
        <v>84</v>
      </c>
    </row>
    <row r="54" spans="17:17" ht="14.25" x14ac:dyDescent="0.2">
      <c r="Q54" s="30" t="s">
        <v>85</v>
      </c>
    </row>
    <row r="56" spans="17:17" x14ac:dyDescent="0.25">
      <c r="Q56" s="8">
        <v>0.7</v>
      </c>
    </row>
    <row r="57" spans="17:17" x14ac:dyDescent="0.25">
      <c r="Q57" s="8">
        <v>0.8</v>
      </c>
    </row>
  </sheetData>
  <mergeCells count="71">
    <mergeCell ref="N33:O33"/>
    <mergeCell ref="A34:M34"/>
    <mergeCell ref="A29:M29"/>
    <mergeCell ref="N29:O29"/>
    <mergeCell ref="A30:M30"/>
    <mergeCell ref="N30:O30"/>
    <mergeCell ref="A31:M31"/>
    <mergeCell ref="N31:O31"/>
    <mergeCell ref="A32:M32"/>
    <mergeCell ref="N32:O32"/>
    <mergeCell ref="A33:M33"/>
    <mergeCell ref="A40:O40"/>
    <mergeCell ref="A37:M37"/>
    <mergeCell ref="N37:O37"/>
    <mergeCell ref="A38:M38"/>
    <mergeCell ref="N38:O38"/>
    <mergeCell ref="A39:M39"/>
    <mergeCell ref="N39:O39"/>
    <mergeCell ref="A26:M26"/>
    <mergeCell ref="N26:O26"/>
    <mergeCell ref="A27:M27"/>
    <mergeCell ref="N27:O27"/>
    <mergeCell ref="A28:M28"/>
    <mergeCell ref="N28:O28"/>
    <mergeCell ref="A22:O22"/>
    <mergeCell ref="A24:M24"/>
    <mergeCell ref="N24:O24"/>
    <mergeCell ref="A25:M25"/>
    <mergeCell ref="N25:O25"/>
    <mergeCell ref="H20:K20"/>
    <mergeCell ref="L20:O20"/>
    <mergeCell ref="D21:G21"/>
    <mergeCell ref="H21:K21"/>
    <mergeCell ref="L21:O21"/>
    <mergeCell ref="A14:B14"/>
    <mergeCell ref="A15:B15"/>
    <mergeCell ref="A16:A19"/>
    <mergeCell ref="A20:C21"/>
    <mergeCell ref="D20:G20"/>
    <mergeCell ref="A1:E1"/>
    <mergeCell ref="F1:O1"/>
    <mergeCell ref="N34:O34"/>
    <mergeCell ref="A3:E3"/>
    <mergeCell ref="F3:O3"/>
    <mergeCell ref="A4:E4"/>
    <mergeCell ref="G4:O4"/>
    <mergeCell ref="A5:D6"/>
    <mergeCell ref="E5:E6"/>
    <mergeCell ref="F5:G6"/>
    <mergeCell ref="H5:H6"/>
    <mergeCell ref="I5:I6"/>
    <mergeCell ref="J5:K6"/>
    <mergeCell ref="A13:B13"/>
    <mergeCell ref="L5:O5"/>
    <mergeCell ref="L6:M6"/>
    <mergeCell ref="A35:M35"/>
    <mergeCell ref="N35:O35"/>
    <mergeCell ref="A36:M36"/>
    <mergeCell ref="N36:O36"/>
    <mergeCell ref="A2:E2"/>
    <mergeCell ref="F2:O2"/>
    <mergeCell ref="N6:O6"/>
    <mergeCell ref="A7:D7"/>
    <mergeCell ref="F7:G7"/>
    <mergeCell ref="J7:O7"/>
    <mergeCell ref="A8:O8"/>
    <mergeCell ref="A9:O9"/>
    <mergeCell ref="A10:O10"/>
    <mergeCell ref="A11:O11"/>
    <mergeCell ref="A12:B12"/>
    <mergeCell ref="A23:O23"/>
  </mergeCells>
  <pageMargins left="0.39370078740157483" right="0.55118110236220474" top="1.2598425196850394" bottom="0.35433070866141736" header="0" footer="0"/>
  <pageSetup scale="73" orientation="portrait" horizontalDpi="4294967294" verticalDpi="4294967294" r:id="rId1"/>
  <headerFooter>
    <oddHeader>&amp;L&amp;G&amp;C&amp;"Arial Rounded MT Bold,Normal"
AGUAS DEL HUILA S.A. E.S.P.&amp;10
NIT.  800.100.553-2
FORMATO: MATRIZ DE REGISTRO Y MEDICIÓN DE INDICADORES
&amp;8VERSION 8.0</oddHeader>
    <oddFooter xml:space="preserve">&amp;R&amp;"Arial,Normal"&amp;7Pág. &amp;P | &amp;P  </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57"/>
  <sheetViews>
    <sheetView view="pageBreakPreview" zoomScaleNormal="100" zoomScaleSheetLayoutView="100" zoomScalePageLayoutView="90" workbookViewId="0">
      <selection activeCell="O14" sqref="O14:O15"/>
    </sheetView>
  </sheetViews>
  <sheetFormatPr baseColWidth="10" defaultRowHeight="12.75" x14ac:dyDescent="0.25"/>
  <cols>
    <col min="1" max="1" width="3.85546875" style="2" customWidth="1"/>
    <col min="2" max="2" width="26.85546875" style="2" customWidth="1"/>
    <col min="3" max="3" width="11.140625" style="2" customWidth="1"/>
    <col min="4" max="11" width="7.7109375" style="2" customWidth="1"/>
    <col min="12" max="12" width="8.28515625" style="2" customWidth="1"/>
    <col min="13" max="13" width="10.140625" style="2" customWidth="1"/>
    <col min="14" max="14" width="10.42578125" style="2" customWidth="1"/>
    <col min="15" max="15" width="7.7109375" style="2" customWidth="1"/>
    <col min="16" max="16" width="11.42578125" style="2"/>
    <col min="17" max="18" width="11.42578125" style="2" hidden="1" customWidth="1"/>
    <col min="19" max="20" width="11.42578125" style="2" customWidth="1"/>
    <col min="21" max="21" width="9" style="2" customWidth="1"/>
    <col min="22" max="22" width="5.7109375" style="2" customWidth="1"/>
    <col min="23" max="23" width="10.42578125" style="2" customWidth="1"/>
    <col min="24" max="24" width="10" style="2" customWidth="1"/>
    <col min="25" max="257" width="11.42578125" style="2"/>
    <col min="258" max="258" width="26.85546875" style="2" customWidth="1"/>
    <col min="259" max="267" width="7.7109375" style="2" customWidth="1"/>
    <col min="268" max="268" width="8.28515625" style="2" customWidth="1"/>
    <col min="269" max="271" width="7.7109375" style="2" customWidth="1"/>
    <col min="272" max="513" width="11.42578125" style="2"/>
    <col min="514" max="514" width="26.85546875" style="2" customWidth="1"/>
    <col min="515" max="523" width="7.7109375" style="2" customWidth="1"/>
    <col min="524" max="524" width="8.28515625" style="2" customWidth="1"/>
    <col min="525" max="527" width="7.7109375" style="2" customWidth="1"/>
    <col min="528" max="769" width="11.42578125" style="2"/>
    <col min="770" max="770" width="26.85546875" style="2" customWidth="1"/>
    <col min="771" max="779" width="7.7109375" style="2" customWidth="1"/>
    <col min="780" max="780" width="8.28515625" style="2" customWidth="1"/>
    <col min="781" max="783" width="7.7109375" style="2" customWidth="1"/>
    <col min="784" max="1025" width="11.42578125" style="2"/>
    <col min="1026" max="1026" width="26.85546875" style="2" customWidth="1"/>
    <col min="1027" max="1035" width="7.7109375" style="2" customWidth="1"/>
    <col min="1036" max="1036" width="8.28515625" style="2" customWidth="1"/>
    <col min="1037" max="1039" width="7.7109375" style="2" customWidth="1"/>
    <col min="1040" max="1281" width="11.42578125" style="2"/>
    <col min="1282" max="1282" width="26.85546875" style="2" customWidth="1"/>
    <col min="1283" max="1291" width="7.7109375" style="2" customWidth="1"/>
    <col min="1292" max="1292" width="8.28515625" style="2" customWidth="1"/>
    <col min="1293" max="1295" width="7.7109375" style="2" customWidth="1"/>
    <col min="1296" max="1537" width="11.42578125" style="2"/>
    <col min="1538" max="1538" width="26.85546875" style="2" customWidth="1"/>
    <col min="1539" max="1547" width="7.7109375" style="2" customWidth="1"/>
    <col min="1548" max="1548" width="8.28515625" style="2" customWidth="1"/>
    <col min="1549" max="1551" width="7.7109375" style="2" customWidth="1"/>
    <col min="1552" max="1793" width="11.42578125" style="2"/>
    <col min="1794" max="1794" width="26.85546875" style="2" customWidth="1"/>
    <col min="1795" max="1803" width="7.7109375" style="2" customWidth="1"/>
    <col min="1804" max="1804" width="8.28515625" style="2" customWidth="1"/>
    <col min="1805" max="1807" width="7.7109375" style="2" customWidth="1"/>
    <col min="1808" max="2049" width="11.42578125" style="2"/>
    <col min="2050" max="2050" width="26.85546875" style="2" customWidth="1"/>
    <col min="2051" max="2059" width="7.7109375" style="2" customWidth="1"/>
    <col min="2060" max="2060" width="8.28515625" style="2" customWidth="1"/>
    <col min="2061" max="2063" width="7.7109375" style="2" customWidth="1"/>
    <col min="2064" max="2305" width="11.42578125" style="2"/>
    <col min="2306" max="2306" width="26.85546875" style="2" customWidth="1"/>
    <col min="2307" max="2315" width="7.7109375" style="2" customWidth="1"/>
    <col min="2316" max="2316" width="8.28515625" style="2" customWidth="1"/>
    <col min="2317" max="2319" width="7.7109375" style="2" customWidth="1"/>
    <col min="2320" max="2561" width="11.42578125" style="2"/>
    <col min="2562" max="2562" width="26.85546875" style="2" customWidth="1"/>
    <col min="2563" max="2571" width="7.7109375" style="2" customWidth="1"/>
    <col min="2572" max="2572" width="8.28515625" style="2" customWidth="1"/>
    <col min="2573" max="2575" width="7.7109375" style="2" customWidth="1"/>
    <col min="2576" max="2817" width="11.42578125" style="2"/>
    <col min="2818" max="2818" width="26.85546875" style="2" customWidth="1"/>
    <col min="2819" max="2827" width="7.7109375" style="2" customWidth="1"/>
    <col min="2828" max="2828" width="8.28515625" style="2" customWidth="1"/>
    <col min="2829" max="2831" width="7.7109375" style="2" customWidth="1"/>
    <col min="2832" max="3073" width="11.42578125" style="2"/>
    <col min="3074" max="3074" width="26.85546875" style="2" customWidth="1"/>
    <col min="3075" max="3083" width="7.7109375" style="2" customWidth="1"/>
    <col min="3084" max="3084" width="8.28515625" style="2" customWidth="1"/>
    <col min="3085" max="3087" width="7.7109375" style="2" customWidth="1"/>
    <col min="3088" max="3329" width="11.42578125" style="2"/>
    <col min="3330" max="3330" width="26.85546875" style="2" customWidth="1"/>
    <col min="3331" max="3339" width="7.7109375" style="2" customWidth="1"/>
    <col min="3340" max="3340" width="8.28515625" style="2" customWidth="1"/>
    <col min="3341" max="3343" width="7.7109375" style="2" customWidth="1"/>
    <col min="3344" max="3585" width="11.42578125" style="2"/>
    <col min="3586" max="3586" width="26.85546875" style="2" customWidth="1"/>
    <col min="3587" max="3595" width="7.7109375" style="2" customWidth="1"/>
    <col min="3596" max="3596" width="8.28515625" style="2" customWidth="1"/>
    <col min="3597" max="3599" width="7.7109375" style="2" customWidth="1"/>
    <col min="3600" max="3841" width="11.42578125" style="2"/>
    <col min="3842" max="3842" width="26.85546875" style="2" customWidth="1"/>
    <col min="3843" max="3851" width="7.7109375" style="2" customWidth="1"/>
    <col min="3852" max="3852" width="8.28515625" style="2" customWidth="1"/>
    <col min="3853" max="3855" width="7.7109375" style="2" customWidth="1"/>
    <col min="3856" max="4097" width="11.42578125" style="2"/>
    <col min="4098" max="4098" width="26.85546875" style="2" customWidth="1"/>
    <col min="4099" max="4107" width="7.7109375" style="2" customWidth="1"/>
    <col min="4108" max="4108" width="8.28515625" style="2" customWidth="1"/>
    <col min="4109" max="4111" width="7.7109375" style="2" customWidth="1"/>
    <col min="4112" max="4353" width="11.42578125" style="2"/>
    <col min="4354" max="4354" width="26.85546875" style="2" customWidth="1"/>
    <col min="4355" max="4363" width="7.7109375" style="2" customWidth="1"/>
    <col min="4364" max="4364" width="8.28515625" style="2" customWidth="1"/>
    <col min="4365" max="4367" width="7.7109375" style="2" customWidth="1"/>
    <col min="4368" max="4609" width="11.42578125" style="2"/>
    <col min="4610" max="4610" width="26.85546875" style="2" customWidth="1"/>
    <col min="4611" max="4619" width="7.7109375" style="2" customWidth="1"/>
    <col min="4620" max="4620" width="8.28515625" style="2" customWidth="1"/>
    <col min="4621" max="4623" width="7.7109375" style="2" customWidth="1"/>
    <col min="4624" max="4865" width="11.42578125" style="2"/>
    <col min="4866" max="4866" width="26.85546875" style="2" customWidth="1"/>
    <col min="4867" max="4875" width="7.7109375" style="2" customWidth="1"/>
    <col min="4876" max="4876" width="8.28515625" style="2" customWidth="1"/>
    <col min="4877" max="4879" width="7.7109375" style="2" customWidth="1"/>
    <col min="4880" max="5121" width="11.42578125" style="2"/>
    <col min="5122" max="5122" width="26.85546875" style="2" customWidth="1"/>
    <col min="5123" max="5131" width="7.7109375" style="2" customWidth="1"/>
    <col min="5132" max="5132" width="8.28515625" style="2" customWidth="1"/>
    <col min="5133" max="5135" width="7.7109375" style="2" customWidth="1"/>
    <col min="5136" max="5377" width="11.42578125" style="2"/>
    <col min="5378" max="5378" width="26.85546875" style="2" customWidth="1"/>
    <col min="5379" max="5387" width="7.7109375" style="2" customWidth="1"/>
    <col min="5388" max="5388" width="8.28515625" style="2" customWidth="1"/>
    <col min="5389" max="5391" width="7.7109375" style="2" customWidth="1"/>
    <col min="5392" max="5633" width="11.42578125" style="2"/>
    <col min="5634" max="5634" width="26.85546875" style="2" customWidth="1"/>
    <col min="5635" max="5643" width="7.7109375" style="2" customWidth="1"/>
    <col min="5644" max="5644" width="8.28515625" style="2" customWidth="1"/>
    <col min="5645" max="5647" width="7.7109375" style="2" customWidth="1"/>
    <col min="5648" max="5889" width="11.42578125" style="2"/>
    <col min="5890" max="5890" width="26.85546875" style="2" customWidth="1"/>
    <col min="5891" max="5899" width="7.7109375" style="2" customWidth="1"/>
    <col min="5900" max="5900" width="8.28515625" style="2" customWidth="1"/>
    <col min="5901" max="5903" width="7.7109375" style="2" customWidth="1"/>
    <col min="5904" max="6145" width="11.42578125" style="2"/>
    <col min="6146" max="6146" width="26.85546875" style="2" customWidth="1"/>
    <col min="6147" max="6155" width="7.7109375" style="2" customWidth="1"/>
    <col min="6156" max="6156" width="8.28515625" style="2" customWidth="1"/>
    <col min="6157" max="6159" width="7.7109375" style="2" customWidth="1"/>
    <col min="6160" max="6401" width="11.42578125" style="2"/>
    <col min="6402" max="6402" width="26.85546875" style="2" customWidth="1"/>
    <col min="6403" max="6411" width="7.7109375" style="2" customWidth="1"/>
    <col min="6412" max="6412" width="8.28515625" style="2" customWidth="1"/>
    <col min="6413" max="6415" width="7.7109375" style="2" customWidth="1"/>
    <col min="6416" max="6657" width="11.42578125" style="2"/>
    <col min="6658" max="6658" width="26.85546875" style="2" customWidth="1"/>
    <col min="6659" max="6667" width="7.7109375" style="2" customWidth="1"/>
    <col min="6668" max="6668" width="8.28515625" style="2" customWidth="1"/>
    <col min="6669" max="6671" width="7.7109375" style="2" customWidth="1"/>
    <col min="6672" max="6913" width="11.42578125" style="2"/>
    <col min="6914" max="6914" width="26.85546875" style="2" customWidth="1"/>
    <col min="6915" max="6923" width="7.7109375" style="2" customWidth="1"/>
    <col min="6924" max="6924" width="8.28515625" style="2" customWidth="1"/>
    <col min="6925" max="6927" width="7.7109375" style="2" customWidth="1"/>
    <col min="6928" max="7169" width="11.42578125" style="2"/>
    <col min="7170" max="7170" width="26.85546875" style="2" customWidth="1"/>
    <col min="7171" max="7179" width="7.7109375" style="2" customWidth="1"/>
    <col min="7180" max="7180" width="8.28515625" style="2" customWidth="1"/>
    <col min="7181" max="7183" width="7.7109375" style="2" customWidth="1"/>
    <col min="7184" max="7425" width="11.42578125" style="2"/>
    <col min="7426" max="7426" width="26.85546875" style="2" customWidth="1"/>
    <col min="7427" max="7435" width="7.7109375" style="2" customWidth="1"/>
    <col min="7436" max="7436" width="8.28515625" style="2" customWidth="1"/>
    <col min="7437" max="7439" width="7.7109375" style="2" customWidth="1"/>
    <col min="7440" max="7681" width="11.42578125" style="2"/>
    <col min="7682" max="7682" width="26.85546875" style="2" customWidth="1"/>
    <col min="7683" max="7691" width="7.7109375" style="2" customWidth="1"/>
    <col min="7692" max="7692" width="8.28515625" style="2" customWidth="1"/>
    <col min="7693" max="7695" width="7.7109375" style="2" customWidth="1"/>
    <col min="7696" max="7937" width="11.42578125" style="2"/>
    <col min="7938" max="7938" width="26.85546875" style="2" customWidth="1"/>
    <col min="7939" max="7947" width="7.7109375" style="2" customWidth="1"/>
    <col min="7948" max="7948" width="8.28515625" style="2" customWidth="1"/>
    <col min="7949" max="7951" width="7.7109375" style="2" customWidth="1"/>
    <col min="7952" max="8193" width="11.42578125" style="2"/>
    <col min="8194" max="8194" width="26.85546875" style="2" customWidth="1"/>
    <col min="8195" max="8203" width="7.7109375" style="2" customWidth="1"/>
    <col min="8204" max="8204" width="8.28515625" style="2" customWidth="1"/>
    <col min="8205" max="8207" width="7.7109375" style="2" customWidth="1"/>
    <col min="8208" max="8449" width="11.42578125" style="2"/>
    <col min="8450" max="8450" width="26.85546875" style="2" customWidth="1"/>
    <col min="8451" max="8459" width="7.7109375" style="2" customWidth="1"/>
    <col min="8460" max="8460" width="8.28515625" style="2" customWidth="1"/>
    <col min="8461" max="8463" width="7.7109375" style="2" customWidth="1"/>
    <col min="8464" max="8705" width="11.42578125" style="2"/>
    <col min="8706" max="8706" width="26.85546875" style="2" customWidth="1"/>
    <col min="8707" max="8715" width="7.7109375" style="2" customWidth="1"/>
    <col min="8716" max="8716" width="8.28515625" style="2" customWidth="1"/>
    <col min="8717" max="8719" width="7.7109375" style="2" customWidth="1"/>
    <col min="8720" max="8961" width="11.42578125" style="2"/>
    <col min="8962" max="8962" width="26.85546875" style="2" customWidth="1"/>
    <col min="8963" max="8971" width="7.7109375" style="2" customWidth="1"/>
    <col min="8972" max="8972" width="8.28515625" style="2" customWidth="1"/>
    <col min="8973" max="8975" width="7.7109375" style="2" customWidth="1"/>
    <col min="8976" max="9217" width="11.42578125" style="2"/>
    <col min="9218" max="9218" width="26.85546875" style="2" customWidth="1"/>
    <col min="9219" max="9227" width="7.7109375" style="2" customWidth="1"/>
    <col min="9228" max="9228" width="8.28515625" style="2" customWidth="1"/>
    <col min="9229" max="9231" width="7.7109375" style="2" customWidth="1"/>
    <col min="9232" max="9473" width="11.42578125" style="2"/>
    <col min="9474" max="9474" width="26.85546875" style="2" customWidth="1"/>
    <col min="9475" max="9483" width="7.7109375" style="2" customWidth="1"/>
    <col min="9484" max="9484" width="8.28515625" style="2" customWidth="1"/>
    <col min="9485" max="9487" width="7.7109375" style="2" customWidth="1"/>
    <col min="9488" max="9729" width="11.42578125" style="2"/>
    <col min="9730" max="9730" width="26.85546875" style="2" customWidth="1"/>
    <col min="9731" max="9739" width="7.7109375" style="2" customWidth="1"/>
    <col min="9740" max="9740" width="8.28515625" style="2" customWidth="1"/>
    <col min="9741" max="9743" width="7.7109375" style="2" customWidth="1"/>
    <col min="9744" max="9985" width="11.42578125" style="2"/>
    <col min="9986" max="9986" width="26.85546875" style="2" customWidth="1"/>
    <col min="9987" max="9995" width="7.7109375" style="2" customWidth="1"/>
    <col min="9996" max="9996" width="8.28515625" style="2" customWidth="1"/>
    <col min="9997" max="9999" width="7.7109375" style="2" customWidth="1"/>
    <col min="10000" max="10241" width="11.42578125" style="2"/>
    <col min="10242" max="10242" width="26.85546875" style="2" customWidth="1"/>
    <col min="10243" max="10251" width="7.7109375" style="2" customWidth="1"/>
    <col min="10252" max="10252" width="8.28515625" style="2" customWidth="1"/>
    <col min="10253" max="10255" width="7.7109375" style="2" customWidth="1"/>
    <col min="10256" max="10497" width="11.42578125" style="2"/>
    <col min="10498" max="10498" width="26.85546875" style="2" customWidth="1"/>
    <col min="10499" max="10507" width="7.7109375" style="2" customWidth="1"/>
    <col min="10508" max="10508" width="8.28515625" style="2" customWidth="1"/>
    <col min="10509" max="10511" width="7.7109375" style="2" customWidth="1"/>
    <col min="10512" max="10753" width="11.42578125" style="2"/>
    <col min="10754" max="10754" width="26.85546875" style="2" customWidth="1"/>
    <col min="10755" max="10763" width="7.7109375" style="2" customWidth="1"/>
    <col min="10764" max="10764" width="8.28515625" style="2" customWidth="1"/>
    <col min="10765" max="10767" width="7.7109375" style="2" customWidth="1"/>
    <col min="10768" max="11009" width="11.42578125" style="2"/>
    <col min="11010" max="11010" width="26.85546875" style="2" customWidth="1"/>
    <col min="11011" max="11019" width="7.7109375" style="2" customWidth="1"/>
    <col min="11020" max="11020" width="8.28515625" style="2" customWidth="1"/>
    <col min="11021" max="11023" width="7.7109375" style="2" customWidth="1"/>
    <col min="11024" max="11265" width="11.42578125" style="2"/>
    <col min="11266" max="11266" width="26.85546875" style="2" customWidth="1"/>
    <col min="11267" max="11275" width="7.7109375" style="2" customWidth="1"/>
    <col min="11276" max="11276" width="8.28515625" style="2" customWidth="1"/>
    <col min="11277" max="11279" width="7.7109375" style="2" customWidth="1"/>
    <col min="11280" max="11521" width="11.42578125" style="2"/>
    <col min="11522" max="11522" width="26.85546875" style="2" customWidth="1"/>
    <col min="11523" max="11531" width="7.7109375" style="2" customWidth="1"/>
    <col min="11532" max="11532" width="8.28515625" style="2" customWidth="1"/>
    <col min="11533" max="11535" width="7.7109375" style="2" customWidth="1"/>
    <col min="11536" max="11777" width="11.42578125" style="2"/>
    <col min="11778" max="11778" width="26.85546875" style="2" customWidth="1"/>
    <col min="11779" max="11787" width="7.7109375" style="2" customWidth="1"/>
    <col min="11788" max="11788" width="8.28515625" style="2" customWidth="1"/>
    <col min="11789" max="11791" width="7.7109375" style="2" customWidth="1"/>
    <col min="11792" max="12033" width="11.42578125" style="2"/>
    <col min="12034" max="12034" width="26.85546875" style="2" customWidth="1"/>
    <col min="12035" max="12043" width="7.7109375" style="2" customWidth="1"/>
    <col min="12044" max="12044" width="8.28515625" style="2" customWidth="1"/>
    <col min="12045" max="12047" width="7.7109375" style="2" customWidth="1"/>
    <col min="12048" max="12289" width="11.42578125" style="2"/>
    <col min="12290" max="12290" width="26.85546875" style="2" customWidth="1"/>
    <col min="12291" max="12299" width="7.7109375" style="2" customWidth="1"/>
    <col min="12300" max="12300" width="8.28515625" style="2" customWidth="1"/>
    <col min="12301" max="12303" width="7.7109375" style="2" customWidth="1"/>
    <col min="12304" max="12545" width="11.42578125" style="2"/>
    <col min="12546" max="12546" width="26.85546875" style="2" customWidth="1"/>
    <col min="12547" max="12555" width="7.7109375" style="2" customWidth="1"/>
    <col min="12556" max="12556" width="8.28515625" style="2" customWidth="1"/>
    <col min="12557" max="12559" width="7.7109375" style="2" customWidth="1"/>
    <col min="12560" max="12801" width="11.42578125" style="2"/>
    <col min="12802" max="12802" width="26.85546875" style="2" customWidth="1"/>
    <col min="12803" max="12811" width="7.7109375" style="2" customWidth="1"/>
    <col min="12812" max="12812" width="8.28515625" style="2" customWidth="1"/>
    <col min="12813" max="12815" width="7.7109375" style="2" customWidth="1"/>
    <col min="12816" max="13057" width="11.42578125" style="2"/>
    <col min="13058" max="13058" width="26.85546875" style="2" customWidth="1"/>
    <col min="13059" max="13067" width="7.7109375" style="2" customWidth="1"/>
    <col min="13068" max="13068" width="8.28515625" style="2" customWidth="1"/>
    <col min="13069" max="13071" width="7.7109375" style="2" customWidth="1"/>
    <col min="13072" max="13313" width="11.42578125" style="2"/>
    <col min="13314" max="13314" width="26.85546875" style="2" customWidth="1"/>
    <col min="13315" max="13323" width="7.7109375" style="2" customWidth="1"/>
    <col min="13324" max="13324" width="8.28515625" style="2" customWidth="1"/>
    <col min="13325" max="13327" width="7.7109375" style="2" customWidth="1"/>
    <col min="13328" max="13569" width="11.42578125" style="2"/>
    <col min="13570" max="13570" width="26.85546875" style="2" customWidth="1"/>
    <col min="13571" max="13579" width="7.7109375" style="2" customWidth="1"/>
    <col min="13580" max="13580" width="8.28515625" style="2" customWidth="1"/>
    <col min="13581" max="13583" width="7.7109375" style="2" customWidth="1"/>
    <col min="13584" max="13825" width="11.42578125" style="2"/>
    <col min="13826" max="13826" width="26.85546875" style="2" customWidth="1"/>
    <col min="13827" max="13835" width="7.7109375" style="2" customWidth="1"/>
    <col min="13836" max="13836" width="8.28515625" style="2" customWidth="1"/>
    <col min="13837" max="13839" width="7.7109375" style="2" customWidth="1"/>
    <col min="13840" max="14081" width="11.42578125" style="2"/>
    <col min="14082" max="14082" width="26.85546875" style="2" customWidth="1"/>
    <col min="14083" max="14091" width="7.7109375" style="2" customWidth="1"/>
    <col min="14092" max="14092" width="8.28515625" style="2" customWidth="1"/>
    <col min="14093" max="14095" width="7.7109375" style="2" customWidth="1"/>
    <col min="14096" max="14337" width="11.42578125" style="2"/>
    <col min="14338" max="14338" width="26.85546875" style="2" customWidth="1"/>
    <col min="14339" max="14347" width="7.7109375" style="2" customWidth="1"/>
    <col min="14348" max="14348" width="8.28515625" style="2" customWidth="1"/>
    <col min="14349" max="14351" width="7.7109375" style="2" customWidth="1"/>
    <col min="14352" max="14593" width="11.42578125" style="2"/>
    <col min="14594" max="14594" width="26.85546875" style="2" customWidth="1"/>
    <col min="14595" max="14603" width="7.7109375" style="2" customWidth="1"/>
    <col min="14604" max="14604" width="8.28515625" style="2" customWidth="1"/>
    <col min="14605" max="14607" width="7.7109375" style="2" customWidth="1"/>
    <col min="14608" max="14849" width="11.42578125" style="2"/>
    <col min="14850" max="14850" width="26.85546875" style="2" customWidth="1"/>
    <col min="14851" max="14859" width="7.7109375" style="2" customWidth="1"/>
    <col min="14860" max="14860" width="8.28515625" style="2" customWidth="1"/>
    <col min="14861" max="14863" width="7.7109375" style="2" customWidth="1"/>
    <col min="14864" max="15105" width="11.42578125" style="2"/>
    <col min="15106" max="15106" width="26.85546875" style="2" customWidth="1"/>
    <col min="15107" max="15115" width="7.7109375" style="2" customWidth="1"/>
    <col min="15116" max="15116" width="8.28515625" style="2" customWidth="1"/>
    <col min="15117" max="15119" width="7.7109375" style="2" customWidth="1"/>
    <col min="15120" max="15361" width="11.42578125" style="2"/>
    <col min="15362" max="15362" width="26.85546875" style="2" customWidth="1"/>
    <col min="15363" max="15371" width="7.7109375" style="2" customWidth="1"/>
    <col min="15372" max="15372" width="8.28515625" style="2" customWidth="1"/>
    <col min="15373" max="15375" width="7.7109375" style="2" customWidth="1"/>
    <col min="15376" max="15617" width="11.42578125" style="2"/>
    <col min="15618" max="15618" width="26.85546875" style="2" customWidth="1"/>
    <col min="15619" max="15627" width="7.7109375" style="2" customWidth="1"/>
    <col min="15628" max="15628" width="8.28515625" style="2" customWidth="1"/>
    <col min="15629" max="15631" width="7.7109375" style="2" customWidth="1"/>
    <col min="15632" max="15873" width="11.42578125" style="2"/>
    <col min="15874" max="15874" width="26.85546875" style="2" customWidth="1"/>
    <col min="15875" max="15883" width="7.7109375" style="2" customWidth="1"/>
    <col min="15884" max="15884" width="8.28515625" style="2" customWidth="1"/>
    <col min="15885" max="15887" width="7.7109375" style="2" customWidth="1"/>
    <col min="15888" max="16129" width="11.42578125" style="2"/>
    <col min="16130" max="16130" width="26.85546875" style="2" customWidth="1"/>
    <col min="16131" max="16139" width="7.7109375" style="2" customWidth="1"/>
    <col min="16140" max="16140" width="8.28515625" style="2" customWidth="1"/>
    <col min="16141" max="16143" width="7.7109375" style="2" customWidth="1"/>
    <col min="16144" max="16384" width="11.42578125" style="2"/>
  </cols>
  <sheetData>
    <row r="1" spans="1:24" ht="13.5" customHeight="1" x14ac:dyDescent="0.25">
      <c r="A1" s="125" t="s">
        <v>0</v>
      </c>
      <c r="B1" s="126"/>
      <c r="C1" s="126"/>
      <c r="D1" s="126"/>
      <c r="E1" s="126"/>
      <c r="F1" s="126" t="str">
        <f>'SET-G. Documental y Archivo'!J1</f>
        <v>GESTIÓN DOCUMENTAL Y ARCHIVO</v>
      </c>
      <c r="G1" s="126"/>
      <c r="H1" s="126"/>
      <c r="I1" s="126"/>
      <c r="J1" s="126"/>
      <c r="K1" s="126"/>
      <c r="L1" s="126"/>
      <c r="M1" s="126"/>
      <c r="N1" s="126"/>
      <c r="O1" s="127"/>
    </row>
    <row r="2" spans="1:24" ht="15.75" customHeight="1" x14ac:dyDescent="0.25">
      <c r="A2" s="116" t="s">
        <v>1</v>
      </c>
      <c r="B2" s="117"/>
      <c r="C2" s="117"/>
      <c r="D2" s="117"/>
      <c r="E2" s="117"/>
      <c r="F2" s="128" t="str">
        <f>'SET-G. Documental y Archivo'!$B7</f>
        <v>Nivel de cumplimiento de las metas del Plan Institucional de Archivo PINAR</v>
      </c>
      <c r="G2" s="128"/>
      <c r="H2" s="128"/>
      <c r="I2" s="128"/>
      <c r="J2" s="128"/>
      <c r="K2" s="128"/>
      <c r="L2" s="128"/>
      <c r="M2" s="128"/>
      <c r="N2" s="128"/>
      <c r="O2" s="168"/>
    </row>
    <row r="3" spans="1:24" ht="15.75" customHeight="1" x14ac:dyDescent="0.25">
      <c r="A3" s="116" t="s">
        <v>47</v>
      </c>
      <c r="B3" s="117"/>
      <c r="C3" s="117"/>
      <c r="D3" s="117"/>
      <c r="E3" s="117"/>
      <c r="F3" s="119" t="str">
        <f>'SET-G. Documental y Archivo'!F7</f>
        <v>Efectividad</v>
      </c>
      <c r="G3" s="120"/>
      <c r="H3" s="120"/>
      <c r="I3" s="120"/>
      <c r="J3" s="120"/>
      <c r="K3" s="120"/>
      <c r="L3" s="120"/>
      <c r="M3" s="120"/>
      <c r="N3" s="120"/>
      <c r="O3" s="121"/>
    </row>
    <row r="4" spans="1:24" ht="17.25" customHeight="1" thickBot="1" x14ac:dyDescent="0.3">
      <c r="A4" s="131" t="s">
        <v>20</v>
      </c>
      <c r="B4" s="132"/>
      <c r="C4" s="132"/>
      <c r="D4" s="132"/>
      <c r="E4" s="132"/>
      <c r="F4" s="15" t="s">
        <v>117</v>
      </c>
      <c r="G4" s="133" t="str">
        <f>'SET-G. Documental y Archivo'!A7</f>
        <v>IN04</v>
      </c>
      <c r="H4" s="133"/>
      <c r="I4" s="133"/>
      <c r="J4" s="133"/>
      <c r="K4" s="133"/>
      <c r="L4" s="133"/>
      <c r="M4" s="133"/>
      <c r="N4" s="133"/>
      <c r="O4" s="169"/>
    </row>
    <row r="5" spans="1:24" ht="12.75" customHeight="1" x14ac:dyDescent="0.25">
      <c r="A5" s="122" t="s">
        <v>21</v>
      </c>
      <c r="B5" s="123"/>
      <c r="C5" s="123"/>
      <c r="D5" s="123"/>
      <c r="E5" s="111" t="s">
        <v>22</v>
      </c>
      <c r="F5" s="111" t="s">
        <v>23</v>
      </c>
      <c r="G5" s="111"/>
      <c r="H5" s="111" t="s">
        <v>24</v>
      </c>
      <c r="I5" s="111" t="s">
        <v>25</v>
      </c>
      <c r="J5" s="111" t="s">
        <v>26</v>
      </c>
      <c r="K5" s="111"/>
      <c r="L5" s="113" t="s">
        <v>27</v>
      </c>
      <c r="M5" s="113"/>
      <c r="N5" s="113"/>
      <c r="O5" s="114"/>
    </row>
    <row r="6" spans="1:24" ht="46.5" customHeight="1" x14ac:dyDescent="0.25">
      <c r="A6" s="124"/>
      <c r="B6" s="115"/>
      <c r="C6" s="115"/>
      <c r="D6" s="115"/>
      <c r="E6" s="112"/>
      <c r="F6" s="112"/>
      <c r="G6" s="112"/>
      <c r="H6" s="112"/>
      <c r="I6" s="112"/>
      <c r="J6" s="112"/>
      <c r="K6" s="112"/>
      <c r="L6" s="115" t="s">
        <v>28</v>
      </c>
      <c r="M6" s="115"/>
      <c r="N6" s="115" t="s">
        <v>29</v>
      </c>
      <c r="O6" s="118"/>
    </row>
    <row r="7" spans="1:24" ht="109.5" customHeight="1" thickBot="1" x14ac:dyDescent="0.3">
      <c r="A7" s="87" t="str">
        <f>'SET-G. Documental y Archivo'!$C7</f>
        <v>Medir el cumplimiento de las metas del Plan Institucional de Archivo PINAR de Aguas del Huila S.A.E.S.P</v>
      </c>
      <c r="B7" s="88"/>
      <c r="C7" s="88"/>
      <c r="D7" s="88"/>
      <c r="E7" s="12" t="s">
        <v>34</v>
      </c>
      <c r="F7" s="88" t="str">
        <f>'SET-G. Documental y Archivo'!$D7</f>
        <v>Número de actividades ejecutadas del Plan Institucional de Archivo PINAR    / total de actividades del Plan Institucional de Archivo PINAR de aguas del Huila *100</v>
      </c>
      <c r="G7" s="88"/>
      <c r="H7" s="11">
        <f>$O14</f>
        <v>0.9</v>
      </c>
      <c r="I7" s="17" t="str">
        <f>'SET-G. Documental y Archivo'!$E7</f>
        <v>Semestral</v>
      </c>
      <c r="J7" s="89" t="s">
        <v>118</v>
      </c>
      <c r="K7" s="90"/>
      <c r="L7" s="90"/>
      <c r="M7" s="90"/>
      <c r="N7" s="90"/>
      <c r="O7" s="91"/>
    </row>
    <row r="8" spans="1:24" ht="13.5" customHeight="1" x14ac:dyDescent="0.25">
      <c r="A8" s="97" t="s">
        <v>37</v>
      </c>
      <c r="B8" s="98"/>
      <c r="C8" s="98"/>
      <c r="D8" s="98"/>
      <c r="E8" s="98"/>
      <c r="F8" s="98"/>
      <c r="G8" s="98"/>
      <c r="H8" s="98"/>
      <c r="I8" s="98"/>
      <c r="J8" s="98"/>
      <c r="K8" s="98"/>
      <c r="L8" s="98"/>
      <c r="M8" s="98"/>
      <c r="N8" s="98"/>
      <c r="O8" s="99"/>
    </row>
    <row r="9" spans="1:24" ht="20.25" customHeight="1" thickBot="1" x14ac:dyDescent="0.3">
      <c r="A9" s="100" t="s">
        <v>129</v>
      </c>
      <c r="B9" s="101"/>
      <c r="C9" s="101"/>
      <c r="D9" s="101"/>
      <c r="E9" s="101"/>
      <c r="F9" s="101"/>
      <c r="G9" s="101"/>
      <c r="H9" s="101"/>
      <c r="I9" s="101"/>
      <c r="J9" s="101"/>
      <c r="K9" s="101"/>
      <c r="L9" s="101"/>
      <c r="M9" s="101"/>
      <c r="N9" s="101"/>
      <c r="O9" s="102"/>
    </row>
    <row r="10" spans="1:24" ht="15" customHeight="1" thickBot="1" x14ac:dyDescent="0.3">
      <c r="A10" s="103" t="s">
        <v>30</v>
      </c>
      <c r="B10" s="104"/>
      <c r="C10" s="104"/>
      <c r="D10" s="104"/>
      <c r="E10" s="104"/>
      <c r="F10" s="104"/>
      <c r="G10" s="104"/>
      <c r="H10" s="104"/>
      <c r="I10" s="104"/>
      <c r="J10" s="104"/>
      <c r="K10" s="104"/>
      <c r="L10" s="104"/>
      <c r="M10" s="104"/>
      <c r="N10" s="104"/>
      <c r="O10" s="105"/>
      <c r="V10" s="6"/>
      <c r="W10" s="16"/>
      <c r="X10" s="16"/>
    </row>
    <row r="11" spans="1:24" ht="16.5" customHeight="1" x14ac:dyDescent="0.25">
      <c r="A11" s="106" t="s">
        <v>137</v>
      </c>
      <c r="B11" s="107"/>
      <c r="C11" s="107"/>
      <c r="D11" s="107"/>
      <c r="E11" s="107"/>
      <c r="F11" s="107"/>
      <c r="G11" s="107"/>
      <c r="H11" s="107"/>
      <c r="I11" s="107"/>
      <c r="J11" s="107"/>
      <c r="K11" s="107"/>
      <c r="L11" s="107"/>
      <c r="M11" s="107"/>
      <c r="N11" s="107"/>
      <c r="O11" s="108"/>
      <c r="V11" s="6"/>
      <c r="W11" s="7"/>
      <c r="X11" s="7"/>
    </row>
    <row r="12" spans="1:24" ht="16.5" customHeight="1" x14ac:dyDescent="0.25">
      <c r="A12" s="109" t="s">
        <v>31</v>
      </c>
      <c r="B12" s="110"/>
      <c r="C12" s="48" t="s">
        <v>8</v>
      </c>
      <c r="D12" s="48" t="s">
        <v>9</v>
      </c>
      <c r="E12" s="48" t="s">
        <v>10</v>
      </c>
      <c r="F12" s="48" t="s">
        <v>11</v>
      </c>
      <c r="G12" s="48" t="s">
        <v>12</v>
      </c>
      <c r="H12" s="48" t="s">
        <v>13</v>
      </c>
      <c r="I12" s="48" t="s">
        <v>14</v>
      </c>
      <c r="J12" s="48" t="s">
        <v>15</v>
      </c>
      <c r="K12" s="48" t="s">
        <v>16</v>
      </c>
      <c r="L12" s="48" t="s">
        <v>17</v>
      </c>
      <c r="M12" s="48" t="s">
        <v>18</v>
      </c>
      <c r="N12" s="48" t="s">
        <v>19</v>
      </c>
      <c r="O12" s="5" t="s">
        <v>32</v>
      </c>
      <c r="V12" s="6"/>
      <c r="W12" s="7"/>
      <c r="X12" s="7"/>
    </row>
    <row r="13" spans="1:24" ht="16.5" customHeight="1" x14ac:dyDescent="0.25">
      <c r="A13" s="72" t="s">
        <v>38</v>
      </c>
      <c r="B13" s="73"/>
      <c r="C13" s="54">
        <f t="shared" ref="C13:N13" si="0">$O$13</f>
        <v>0.9</v>
      </c>
      <c r="D13" s="54">
        <f t="shared" si="0"/>
        <v>0.9</v>
      </c>
      <c r="E13" s="54">
        <f t="shared" si="0"/>
        <v>0.9</v>
      </c>
      <c r="F13" s="54">
        <f t="shared" si="0"/>
        <v>0.9</v>
      </c>
      <c r="G13" s="54">
        <f t="shared" si="0"/>
        <v>0.9</v>
      </c>
      <c r="H13" s="54">
        <f t="shared" si="0"/>
        <v>0.9</v>
      </c>
      <c r="I13" s="54">
        <f t="shared" si="0"/>
        <v>0.9</v>
      </c>
      <c r="J13" s="54">
        <f t="shared" si="0"/>
        <v>0.9</v>
      </c>
      <c r="K13" s="54">
        <f t="shared" si="0"/>
        <v>0.9</v>
      </c>
      <c r="L13" s="54">
        <f t="shared" si="0"/>
        <v>0.9</v>
      </c>
      <c r="M13" s="54">
        <f t="shared" si="0"/>
        <v>0.9</v>
      </c>
      <c r="N13" s="54">
        <f t="shared" si="0"/>
        <v>0.9</v>
      </c>
      <c r="O13" s="51">
        <f>'SET-G. Documental y Archivo'!J7</f>
        <v>0.9</v>
      </c>
      <c r="V13" s="6"/>
      <c r="W13" s="7"/>
      <c r="X13" s="7"/>
    </row>
    <row r="14" spans="1:24" ht="17.25" customHeight="1" x14ac:dyDescent="0.25">
      <c r="A14" s="72" t="s">
        <v>138</v>
      </c>
      <c r="B14" s="73"/>
      <c r="C14" s="54">
        <f t="shared" ref="C14:N14" si="1">$O$14</f>
        <v>0.9</v>
      </c>
      <c r="D14" s="54">
        <f t="shared" si="1"/>
        <v>0.9</v>
      </c>
      <c r="E14" s="54">
        <f t="shared" si="1"/>
        <v>0.9</v>
      </c>
      <c r="F14" s="54">
        <f t="shared" si="1"/>
        <v>0.9</v>
      </c>
      <c r="G14" s="54">
        <f t="shared" si="1"/>
        <v>0.9</v>
      </c>
      <c r="H14" s="54">
        <f t="shared" si="1"/>
        <v>0.9</v>
      </c>
      <c r="I14" s="54">
        <f t="shared" si="1"/>
        <v>0.9</v>
      </c>
      <c r="J14" s="54">
        <f t="shared" si="1"/>
        <v>0.9</v>
      </c>
      <c r="K14" s="54">
        <f t="shared" si="1"/>
        <v>0.9</v>
      </c>
      <c r="L14" s="54">
        <f t="shared" si="1"/>
        <v>0.9</v>
      </c>
      <c r="M14" s="54">
        <f t="shared" si="1"/>
        <v>0.9</v>
      </c>
      <c r="N14" s="54">
        <f t="shared" si="1"/>
        <v>0.9</v>
      </c>
      <c r="O14" s="51">
        <f>'SET-G. Documental y Archivo'!K7</f>
        <v>0.9</v>
      </c>
      <c r="V14" s="6"/>
      <c r="W14" s="7"/>
      <c r="X14" s="7"/>
    </row>
    <row r="15" spans="1:24" ht="17.25" customHeight="1" x14ac:dyDescent="0.25">
      <c r="A15" s="76" t="s">
        <v>101</v>
      </c>
      <c r="B15" s="77"/>
      <c r="C15" s="60" t="e">
        <f t="shared" ref="C15" si="2">(C16/C17)</f>
        <v>#DIV/0!</v>
      </c>
      <c r="D15" s="60" t="e">
        <f t="shared" ref="D15" si="3">(D16/D17)</f>
        <v>#DIV/0!</v>
      </c>
      <c r="E15" s="60">
        <f t="shared" ref="E15:M15" si="4">(E16/E17)</f>
        <v>1</v>
      </c>
      <c r="F15" s="60" t="e">
        <f t="shared" si="4"/>
        <v>#DIV/0!</v>
      </c>
      <c r="G15" s="60" t="e">
        <f t="shared" si="4"/>
        <v>#DIV/0!</v>
      </c>
      <c r="H15" s="60">
        <f t="shared" si="4"/>
        <v>1</v>
      </c>
      <c r="I15" s="60" t="e">
        <f t="shared" si="4"/>
        <v>#DIV/0!</v>
      </c>
      <c r="J15" s="60" t="e">
        <f t="shared" si="4"/>
        <v>#DIV/0!</v>
      </c>
      <c r="K15" s="60">
        <f t="shared" si="4"/>
        <v>1</v>
      </c>
      <c r="L15" s="60" t="e">
        <f t="shared" si="4"/>
        <v>#DIV/0!</v>
      </c>
      <c r="M15" s="60" t="e">
        <f t="shared" si="4"/>
        <v>#DIV/0!</v>
      </c>
      <c r="N15" s="60">
        <f>(N16/N17)</f>
        <v>1</v>
      </c>
      <c r="O15" s="51" t="str">
        <f>'SET-G. Documental y Archivo'!K8</f>
        <v>&lt;=0</v>
      </c>
      <c r="V15" s="6"/>
      <c r="W15" s="7"/>
      <c r="X15" s="7"/>
    </row>
    <row r="16" spans="1:24" ht="21.75" customHeight="1" x14ac:dyDescent="0.25">
      <c r="A16" s="78" t="s">
        <v>36</v>
      </c>
      <c r="B16" s="25" t="s">
        <v>130</v>
      </c>
      <c r="C16" s="39">
        <v>0</v>
      </c>
      <c r="D16" s="39">
        <v>0</v>
      </c>
      <c r="E16" s="39">
        <v>1</v>
      </c>
      <c r="F16" s="39">
        <v>0</v>
      </c>
      <c r="G16" s="39">
        <v>0</v>
      </c>
      <c r="H16" s="39">
        <v>4</v>
      </c>
      <c r="I16" s="39">
        <v>0</v>
      </c>
      <c r="J16" s="39">
        <v>0</v>
      </c>
      <c r="K16" s="39">
        <v>1</v>
      </c>
      <c r="L16" s="39">
        <v>0</v>
      </c>
      <c r="M16" s="39">
        <v>0</v>
      </c>
      <c r="N16" s="39">
        <v>4</v>
      </c>
      <c r="O16" s="40">
        <f>MAX(C16:N16)</f>
        <v>4</v>
      </c>
      <c r="V16" s="6"/>
      <c r="W16" s="7"/>
      <c r="X16" s="7"/>
    </row>
    <row r="17" spans="1:24" ht="28.5" customHeight="1" x14ac:dyDescent="0.25">
      <c r="A17" s="78"/>
      <c r="B17" s="25" t="s">
        <v>131</v>
      </c>
      <c r="C17" s="39">
        <v>0</v>
      </c>
      <c r="D17" s="39">
        <v>0</v>
      </c>
      <c r="E17" s="39">
        <v>1</v>
      </c>
      <c r="F17" s="39">
        <v>0</v>
      </c>
      <c r="G17" s="39">
        <v>0</v>
      </c>
      <c r="H17" s="39">
        <v>4</v>
      </c>
      <c r="I17" s="39">
        <v>0</v>
      </c>
      <c r="J17" s="39">
        <v>0</v>
      </c>
      <c r="K17" s="39">
        <v>1</v>
      </c>
      <c r="L17" s="39">
        <v>0</v>
      </c>
      <c r="M17" s="39">
        <v>0</v>
      </c>
      <c r="N17" s="39">
        <v>4</v>
      </c>
      <c r="O17" s="40">
        <f>MAX(C17:N17)</f>
        <v>4</v>
      </c>
      <c r="V17" s="6"/>
      <c r="W17" s="7"/>
      <c r="X17" s="7"/>
    </row>
    <row r="18" spans="1:24" ht="17.25" customHeight="1" x14ac:dyDescent="0.25">
      <c r="A18" s="78"/>
      <c r="B18" s="46"/>
      <c r="C18" s="3"/>
      <c r="D18" s="3"/>
      <c r="E18" s="3"/>
      <c r="F18" s="3"/>
      <c r="G18" s="3"/>
      <c r="H18" s="3"/>
      <c r="I18" s="3"/>
      <c r="J18" s="3"/>
      <c r="K18" s="3"/>
      <c r="L18" s="3"/>
      <c r="M18" s="3"/>
      <c r="N18" s="3"/>
      <c r="O18" s="13"/>
      <c r="V18" s="6"/>
      <c r="W18" s="7"/>
      <c r="X18" s="7"/>
    </row>
    <row r="19" spans="1:24" ht="18" customHeight="1" thickBot="1" x14ac:dyDescent="0.3">
      <c r="A19" s="79"/>
      <c r="B19" s="47" t="s">
        <v>3</v>
      </c>
      <c r="C19" s="4"/>
      <c r="D19" s="4"/>
      <c r="E19" s="4"/>
      <c r="F19" s="4"/>
      <c r="G19" s="4"/>
      <c r="H19" s="4"/>
      <c r="I19" s="4"/>
      <c r="J19" s="4"/>
      <c r="K19" s="4"/>
      <c r="L19" s="4"/>
      <c r="M19" s="4"/>
      <c r="N19" s="4"/>
      <c r="O19" s="14"/>
      <c r="V19" s="6"/>
      <c r="W19" s="7"/>
      <c r="X19" s="7"/>
    </row>
    <row r="20" spans="1:24" ht="33" customHeight="1" thickBot="1" x14ac:dyDescent="0.3">
      <c r="A20" s="80" t="s">
        <v>33</v>
      </c>
      <c r="B20" s="81"/>
      <c r="C20" s="82"/>
      <c r="D20" s="162" t="str">
        <f>'SET-G. Documental y Archivo'!$G7</f>
        <v>Entre 80% y 100%</v>
      </c>
      <c r="E20" s="163"/>
      <c r="F20" s="163"/>
      <c r="G20" s="164"/>
      <c r="H20" s="162" t="str">
        <f>'SET-G. Documental y Archivo'!$H7</f>
        <v>Entre 60% y 79%</v>
      </c>
      <c r="I20" s="163"/>
      <c r="J20" s="163"/>
      <c r="K20" s="164"/>
      <c r="L20" s="165" t="str">
        <f>'SET-G. Documental y Archivo'!$I7</f>
        <v>Menor al 60%</v>
      </c>
      <c r="M20" s="166"/>
      <c r="N20" s="166"/>
      <c r="O20" s="167"/>
      <c r="V20" s="6"/>
      <c r="W20" s="7"/>
      <c r="X20" s="7"/>
    </row>
    <row r="21" spans="1:24" ht="33" customHeight="1" thickBot="1" x14ac:dyDescent="0.3">
      <c r="A21" s="83"/>
      <c r="B21" s="84"/>
      <c r="C21" s="84"/>
      <c r="D21" s="85" t="s">
        <v>7</v>
      </c>
      <c r="E21" s="85"/>
      <c r="F21" s="85"/>
      <c r="G21" s="85"/>
      <c r="H21" s="86" t="s">
        <v>53</v>
      </c>
      <c r="I21" s="86"/>
      <c r="J21" s="86"/>
      <c r="K21" s="86"/>
      <c r="L21" s="92" t="s">
        <v>54</v>
      </c>
      <c r="M21" s="92"/>
      <c r="N21" s="92"/>
      <c r="O21" s="93"/>
      <c r="V21" s="6"/>
      <c r="W21" s="7"/>
      <c r="X21" s="7"/>
    </row>
    <row r="22" spans="1:24" ht="15.75" customHeight="1" thickBot="1" x14ac:dyDescent="0.3">
      <c r="A22" s="94" t="s">
        <v>35</v>
      </c>
      <c r="B22" s="95"/>
      <c r="C22" s="95"/>
      <c r="D22" s="95"/>
      <c r="E22" s="95"/>
      <c r="F22" s="95"/>
      <c r="G22" s="95"/>
      <c r="H22" s="95"/>
      <c r="I22" s="95"/>
      <c r="J22" s="95"/>
      <c r="K22" s="95"/>
      <c r="L22" s="95"/>
      <c r="M22" s="95"/>
      <c r="N22" s="95"/>
      <c r="O22" s="96"/>
      <c r="V22" s="6"/>
      <c r="W22" s="7"/>
      <c r="X22" s="7"/>
    </row>
    <row r="23" spans="1:24" ht="264.75" customHeight="1" thickBot="1" x14ac:dyDescent="0.3">
      <c r="A23" s="159"/>
      <c r="B23" s="160"/>
      <c r="C23" s="160"/>
      <c r="D23" s="160"/>
      <c r="E23" s="160"/>
      <c r="F23" s="160"/>
      <c r="G23" s="160"/>
      <c r="H23" s="160"/>
      <c r="I23" s="160"/>
      <c r="J23" s="160"/>
      <c r="K23" s="160"/>
      <c r="L23" s="160"/>
      <c r="M23" s="160"/>
      <c r="N23" s="160"/>
      <c r="O23" s="161"/>
      <c r="V23" s="6"/>
    </row>
    <row r="24" spans="1:24" ht="15" customHeight="1" x14ac:dyDescent="0.25">
      <c r="A24" s="137" t="s">
        <v>50</v>
      </c>
      <c r="B24" s="138"/>
      <c r="C24" s="138"/>
      <c r="D24" s="138"/>
      <c r="E24" s="138"/>
      <c r="F24" s="138"/>
      <c r="G24" s="138"/>
      <c r="H24" s="138"/>
      <c r="I24" s="138"/>
      <c r="J24" s="138"/>
      <c r="K24" s="138"/>
      <c r="L24" s="138"/>
      <c r="M24" s="138"/>
      <c r="N24" s="139" t="s">
        <v>52</v>
      </c>
      <c r="O24" s="140"/>
    </row>
    <row r="25" spans="1:24" ht="21.75" customHeight="1" x14ac:dyDescent="0.25">
      <c r="A25" s="62"/>
      <c r="B25" s="63"/>
      <c r="C25" s="63"/>
      <c r="D25" s="63"/>
      <c r="E25" s="63"/>
      <c r="F25" s="63"/>
      <c r="G25" s="63"/>
      <c r="H25" s="63"/>
      <c r="I25" s="63"/>
      <c r="J25" s="63"/>
      <c r="K25" s="63"/>
      <c r="L25" s="63"/>
      <c r="M25" s="63"/>
      <c r="N25" s="64">
        <v>45658</v>
      </c>
      <c r="O25" s="65"/>
    </row>
    <row r="26" spans="1:24" ht="21.75" customHeight="1" x14ac:dyDescent="0.25">
      <c r="A26" s="62"/>
      <c r="B26" s="63"/>
      <c r="C26" s="63"/>
      <c r="D26" s="63"/>
      <c r="E26" s="63"/>
      <c r="F26" s="63"/>
      <c r="G26" s="63"/>
      <c r="H26" s="63"/>
      <c r="I26" s="63"/>
      <c r="J26" s="63"/>
      <c r="K26" s="63"/>
      <c r="L26" s="63"/>
      <c r="M26" s="63"/>
      <c r="N26" s="64">
        <v>45689</v>
      </c>
      <c r="O26" s="65"/>
    </row>
    <row r="27" spans="1:24" ht="21.75" customHeight="1" x14ac:dyDescent="0.25">
      <c r="A27" s="62" t="s">
        <v>150</v>
      </c>
      <c r="B27" s="63"/>
      <c r="C27" s="63"/>
      <c r="D27" s="63"/>
      <c r="E27" s="63"/>
      <c r="F27" s="63"/>
      <c r="G27" s="63"/>
      <c r="H27" s="63"/>
      <c r="I27" s="63"/>
      <c r="J27" s="63"/>
      <c r="K27" s="63"/>
      <c r="L27" s="63"/>
      <c r="M27" s="63"/>
      <c r="N27" s="64">
        <v>45717</v>
      </c>
      <c r="O27" s="65"/>
    </row>
    <row r="28" spans="1:24" ht="21.75" customHeight="1" x14ac:dyDescent="0.25">
      <c r="A28" s="62"/>
      <c r="B28" s="63"/>
      <c r="C28" s="63"/>
      <c r="D28" s="63"/>
      <c r="E28" s="63"/>
      <c r="F28" s="63"/>
      <c r="G28" s="63"/>
      <c r="H28" s="63"/>
      <c r="I28" s="63"/>
      <c r="J28" s="63"/>
      <c r="K28" s="63"/>
      <c r="L28" s="63"/>
      <c r="M28" s="63"/>
      <c r="N28" s="64">
        <v>45748</v>
      </c>
      <c r="O28" s="65"/>
    </row>
    <row r="29" spans="1:24" ht="21.75" customHeight="1" x14ac:dyDescent="0.25">
      <c r="A29" s="62"/>
      <c r="B29" s="63"/>
      <c r="C29" s="63"/>
      <c r="D29" s="63"/>
      <c r="E29" s="63"/>
      <c r="F29" s="63"/>
      <c r="G29" s="63"/>
      <c r="H29" s="63"/>
      <c r="I29" s="63"/>
      <c r="J29" s="63"/>
      <c r="K29" s="63"/>
      <c r="L29" s="63"/>
      <c r="M29" s="63"/>
      <c r="N29" s="64">
        <v>45778</v>
      </c>
      <c r="O29" s="65"/>
    </row>
    <row r="30" spans="1:24" ht="21.75" customHeight="1" x14ac:dyDescent="0.25">
      <c r="A30" s="62" t="s">
        <v>150</v>
      </c>
      <c r="B30" s="63"/>
      <c r="C30" s="63"/>
      <c r="D30" s="63"/>
      <c r="E30" s="63"/>
      <c r="F30" s="63"/>
      <c r="G30" s="63"/>
      <c r="H30" s="63"/>
      <c r="I30" s="63"/>
      <c r="J30" s="63"/>
      <c r="K30" s="63"/>
      <c r="L30" s="63"/>
      <c r="M30" s="63"/>
      <c r="N30" s="64">
        <v>45809</v>
      </c>
      <c r="O30" s="65"/>
    </row>
    <row r="31" spans="1:24" ht="21.75" customHeight="1" x14ac:dyDescent="0.25">
      <c r="A31" s="62"/>
      <c r="B31" s="63"/>
      <c r="C31" s="63"/>
      <c r="D31" s="63"/>
      <c r="E31" s="63"/>
      <c r="F31" s="63"/>
      <c r="G31" s="63"/>
      <c r="H31" s="63"/>
      <c r="I31" s="63"/>
      <c r="J31" s="63"/>
      <c r="K31" s="63"/>
      <c r="L31" s="63"/>
      <c r="M31" s="63"/>
      <c r="N31" s="64">
        <v>45839</v>
      </c>
      <c r="O31" s="65"/>
    </row>
    <row r="32" spans="1:24" ht="21.75" customHeight="1" x14ac:dyDescent="0.25">
      <c r="A32" s="62"/>
      <c r="B32" s="63"/>
      <c r="C32" s="63"/>
      <c r="D32" s="63"/>
      <c r="E32" s="63"/>
      <c r="F32" s="63"/>
      <c r="G32" s="63"/>
      <c r="H32" s="63"/>
      <c r="I32" s="63"/>
      <c r="J32" s="63"/>
      <c r="K32" s="63"/>
      <c r="L32" s="63"/>
      <c r="M32" s="63"/>
      <c r="N32" s="64">
        <v>45870</v>
      </c>
      <c r="O32" s="65"/>
    </row>
    <row r="33" spans="1:17" ht="21.75" customHeight="1" x14ac:dyDescent="0.25">
      <c r="A33" s="62" t="s">
        <v>150</v>
      </c>
      <c r="B33" s="63"/>
      <c r="C33" s="63"/>
      <c r="D33" s="63"/>
      <c r="E33" s="63"/>
      <c r="F33" s="63"/>
      <c r="G33" s="63"/>
      <c r="H33" s="63"/>
      <c r="I33" s="63"/>
      <c r="J33" s="63"/>
      <c r="K33" s="63"/>
      <c r="L33" s="63"/>
      <c r="M33" s="63"/>
      <c r="N33" s="64">
        <v>45901</v>
      </c>
      <c r="O33" s="65"/>
    </row>
    <row r="34" spans="1:17" ht="21.75" customHeight="1" x14ac:dyDescent="0.25">
      <c r="A34" s="62"/>
      <c r="B34" s="63"/>
      <c r="C34" s="63"/>
      <c r="D34" s="63"/>
      <c r="E34" s="63"/>
      <c r="F34" s="63"/>
      <c r="G34" s="63"/>
      <c r="H34" s="63"/>
      <c r="I34" s="63"/>
      <c r="J34" s="63"/>
      <c r="K34" s="63"/>
      <c r="L34" s="63"/>
      <c r="M34" s="63"/>
      <c r="N34" s="64">
        <v>45931</v>
      </c>
      <c r="O34" s="65"/>
    </row>
    <row r="35" spans="1:17" ht="21.75" customHeight="1" x14ac:dyDescent="0.25">
      <c r="A35" s="62"/>
      <c r="B35" s="63"/>
      <c r="C35" s="63"/>
      <c r="D35" s="63"/>
      <c r="E35" s="63"/>
      <c r="F35" s="63"/>
      <c r="G35" s="63"/>
      <c r="H35" s="63"/>
      <c r="I35" s="63"/>
      <c r="J35" s="63"/>
      <c r="K35" s="63"/>
      <c r="L35" s="63"/>
      <c r="M35" s="63"/>
      <c r="N35" s="64">
        <v>45962</v>
      </c>
      <c r="O35" s="65"/>
    </row>
    <row r="36" spans="1:17" ht="87" customHeight="1" thickBot="1" x14ac:dyDescent="0.3">
      <c r="A36" s="62" t="s">
        <v>151</v>
      </c>
      <c r="B36" s="63"/>
      <c r="C36" s="63"/>
      <c r="D36" s="63"/>
      <c r="E36" s="63"/>
      <c r="F36" s="63"/>
      <c r="G36" s="63"/>
      <c r="H36" s="63"/>
      <c r="I36" s="63"/>
      <c r="J36" s="63"/>
      <c r="K36" s="63"/>
      <c r="L36" s="63"/>
      <c r="M36" s="63"/>
      <c r="N36" s="64">
        <v>45992</v>
      </c>
      <c r="O36" s="65"/>
    </row>
    <row r="37" spans="1:17" ht="15" customHeight="1" x14ac:dyDescent="0.25">
      <c r="A37" s="137" t="s">
        <v>51</v>
      </c>
      <c r="B37" s="138"/>
      <c r="C37" s="138"/>
      <c r="D37" s="138"/>
      <c r="E37" s="138"/>
      <c r="F37" s="138"/>
      <c r="G37" s="138"/>
      <c r="H37" s="138"/>
      <c r="I37" s="138"/>
      <c r="J37" s="138"/>
      <c r="K37" s="138"/>
      <c r="L37" s="138"/>
      <c r="M37" s="138"/>
      <c r="N37" s="139" t="s">
        <v>52</v>
      </c>
      <c r="O37" s="140"/>
    </row>
    <row r="38" spans="1:17" ht="24" customHeight="1" x14ac:dyDescent="0.25">
      <c r="A38" s="62"/>
      <c r="B38" s="63"/>
      <c r="C38" s="63"/>
      <c r="D38" s="63"/>
      <c r="E38" s="63"/>
      <c r="F38" s="63"/>
      <c r="G38" s="63"/>
      <c r="H38" s="63"/>
      <c r="I38" s="63"/>
      <c r="J38" s="63"/>
      <c r="K38" s="63"/>
      <c r="L38" s="63"/>
      <c r="M38" s="63"/>
      <c r="N38" s="141"/>
      <c r="O38" s="142"/>
    </row>
    <row r="39" spans="1:17" ht="22.5" customHeight="1" thickBot="1" x14ac:dyDescent="0.3">
      <c r="A39" s="143"/>
      <c r="B39" s="144"/>
      <c r="C39" s="144"/>
      <c r="D39" s="144"/>
      <c r="E39" s="144"/>
      <c r="F39" s="144"/>
      <c r="G39" s="144"/>
      <c r="H39" s="144"/>
      <c r="I39" s="144"/>
      <c r="J39" s="144"/>
      <c r="K39" s="144"/>
      <c r="L39" s="144"/>
      <c r="M39" s="144"/>
      <c r="N39" s="144"/>
      <c r="O39" s="145"/>
    </row>
    <row r="40" spans="1:17" ht="4.5" customHeight="1" x14ac:dyDescent="0.25">
      <c r="A40" s="136"/>
      <c r="B40" s="136"/>
      <c r="C40" s="136"/>
      <c r="D40" s="136"/>
      <c r="E40" s="136"/>
      <c r="F40" s="136"/>
      <c r="G40" s="136"/>
      <c r="H40" s="136"/>
      <c r="I40" s="136"/>
      <c r="J40" s="136"/>
      <c r="K40" s="136"/>
      <c r="L40" s="136"/>
      <c r="M40" s="136"/>
      <c r="N40" s="136"/>
      <c r="O40" s="136"/>
    </row>
    <row r="42" spans="1:17" ht="14.25" x14ac:dyDescent="0.2">
      <c r="Q42" s="30" t="s">
        <v>73</v>
      </c>
    </row>
    <row r="43" spans="1:17" ht="14.25" x14ac:dyDescent="0.2">
      <c r="Q43" s="30" t="s">
        <v>74</v>
      </c>
    </row>
    <row r="44" spans="1:17" ht="14.25" x14ac:dyDescent="0.2">
      <c r="Q44" s="30" t="s">
        <v>75</v>
      </c>
    </row>
    <row r="45" spans="1:17" ht="14.25" x14ac:dyDescent="0.2">
      <c r="Q45" s="30" t="s">
        <v>76</v>
      </c>
    </row>
    <row r="46" spans="1:17" ht="14.25" x14ac:dyDescent="0.2">
      <c r="Q46" s="30" t="s">
        <v>77</v>
      </c>
    </row>
    <row r="47" spans="1:17" ht="14.25" x14ac:dyDescent="0.2">
      <c r="Q47" s="30" t="s">
        <v>78</v>
      </c>
    </row>
    <row r="48" spans="1:17" ht="14.25" x14ac:dyDescent="0.2">
      <c r="Q48" s="30" t="s">
        <v>79</v>
      </c>
    </row>
    <row r="49" spans="17:17" ht="14.25" x14ac:dyDescent="0.2">
      <c r="Q49" s="30" t="s">
        <v>80</v>
      </c>
    </row>
    <row r="50" spans="17:17" ht="14.25" x14ac:dyDescent="0.2">
      <c r="Q50" s="30" t="s">
        <v>81</v>
      </c>
    </row>
    <row r="51" spans="17:17" ht="14.25" x14ac:dyDescent="0.2">
      <c r="Q51" s="30" t="s">
        <v>82</v>
      </c>
    </row>
    <row r="52" spans="17:17" ht="14.25" x14ac:dyDescent="0.2">
      <c r="Q52" s="30" t="s">
        <v>83</v>
      </c>
    </row>
    <row r="53" spans="17:17" ht="14.25" x14ac:dyDescent="0.2">
      <c r="Q53" s="30" t="s">
        <v>84</v>
      </c>
    </row>
    <row r="54" spans="17:17" ht="14.25" x14ac:dyDescent="0.2">
      <c r="Q54" s="30" t="s">
        <v>85</v>
      </c>
    </row>
    <row r="56" spans="17:17" x14ac:dyDescent="0.25">
      <c r="Q56" s="42">
        <v>0.9</v>
      </c>
    </row>
    <row r="57" spans="17:17" x14ac:dyDescent="0.25">
      <c r="Q57" s="42">
        <v>0.9</v>
      </c>
    </row>
  </sheetData>
  <mergeCells count="71">
    <mergeCell ref="N33:O33"/>
    <mergeCell ref="A34:M34"/>
    <mergeCell ref="A29:M29"/>
    <mergeCell ref="N29:O29"/>
    <mergeCell ref="A30:M30"/>
    <mergeCell ref="N30:O30"/>
    <mergeCell ref="A31:M31"/>
    <mergeCell ref="N31:O31"/>
    <mergeCell ref="A32:M32"/>
    <mergeCell ref="N32:O32"/>
    <mergeCell ref="A33:M33"/>
    <mergeCell ref="A40:O40"/>
    <mergeCell ref="A37:M37"/>
    <mergeCell ref="N37:O37"/>
    <mergeCell ref="A38:M38"/>
    <mergeCell ref="N38:O38"/>
    <mergeCell ref="A39:M39"/>
    <mergeCell ref="N39:O39"/>
    <mergeCell ref="A26:M26"/>
    <mergeCell ref="N26:O26"/>
    <mergeCell ref="A27:M27"/>
    <mergeCell ref="N27:O27"/>
    <mergeCell ref="A28:M28"/>
    <mergeCell ref="N28:O28"/>
    <mergeCell ref="A22:O22"/>
    <mergeCell ref="A24:M24"/>
    <mergeCell ref="N24:O24"/>
    <mergeCell ref="A25:M25"/>
    <mergeCell ref="N25:O25"/>
    <mergeCell ref="H20:K20"/>
    <mergeCell ref="L20:O20"/>
    <mergeCell ref="D21:G21"/>
    <mergeCell ref="H21:K21"/>
    <mergeCell ref="L21:O21"/>
    <mergeCell ref="A14:B14"/>
    <mergeCell ref="A15:B15"/>
    <mergeCell ref="A16:A19"/>
    <mergeCell ref="A20:C21"/>
    <mergeCell ref="D20:G20"/>
    <mergeCell ref="A1:E1"/>
    <mergeCell ref="F1:O1"/>
    <mergeCell ref="N34:O34"/>
    <mergeCell ref="A3:E3"/>
    <mergeCell ref="F3:O3"/>
    <mergeCell ref="A4:E4"/>
    <mergeCell ref="G4:O4"/>
    <mergeCell ref="A5:D6"/>
    <mergeCell ref="E5:E6"/>
    <mergeCell ref="F5:G6"/>
    <mergeCell ref="H5:H6"/>
    <mergeCell ref="I5:I6"/>
    <mergeCell ref="J5:K6"/>
    <mergeCell ref="A13:B13"/>
    <mergeCell ref="L5:O5"/>
    <mergeCell ref="L6:M6"/>
    <mergeCell ref="A35:M35"/>
    <mergeCell ref="N35:O35"/>
    <mergeCell ref="A36:M36"/>
    <mergeCell ref="N36:O36"/>
    <mergeCell ref="A2:E2"/>
    <mergeCell ref="F2:O2"/>
    <mergeCell ref="N6:O6"/>
    <mergeCell ref="A7:D7"/>
    <mergeCell ref="F7:G7"/>
    <mergeCell ref="J7:O7"/>
    <mergeCell ref="A8:O8"/>
    <mergeCell ref="A9:O9"/>
    <mergeCell ref="A10:O10"/>
    <mergeCell ref="A11:O11"/>
    <mergeCell ref="A12:B12"/>
    <mergeCell ref="A23:O23"/>
  </mergeCells>
  <pageMargins left="0.39370078740157483" right="0.55118110236220474" top="1.1023622047244095" bottom="0.35433070866141736" header="0" footer="0"/>
  <pageSetup scale="73" orientation="portrait" horizontalDpi="4294967294" verticalDpi="4294967294" r:id="rId1"/>
  <headerFooter>
    <oddHeader>&amp;L&amp;G&amp;C&amp;"Arial Rounded MT Bold,Normal"
AGUAS DEL HUILA S.A. E.S.P.&amp;10
NIT.  800.100.553-2
FORMATO: MATRIZ DE REGISTRO Y MEDICIÓN DE INDICADORES
&amp;8VERSION 8.0</oddHeader>
    <oddFooter>&amp;R&amp;"Arial,Normal"&amp;7Pág. &amp;P | &amp;P</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57"/>
  <sheetViews>
    <sheetView view="pageBreakPreview" zoomScale="110" zoomScaleNormal="100" zoomScaleSheetLayoutView="110" zoomScalePageLayoutView="193" workbookViewId="0">
      <selection activeCell="O18" sqref="O18"/>
    </sheetView>
  </sheetViews>
  <sheetFormatPr baseColWidth="10" defaultRowHeight="12.75" x14ac:dyDescent="0.25"/>
  <cols>
    <col min="1" max="1" width="3.85546875" style="2" customWidth="1"/>
    <col min="2" max="2" width="26.85546875" style="2" customWidth="1"/>
    <col min="3" max="11" width="7.7109375" style="2" customWidth="1"/>
    <col min="12" max="12" width="8.28515625" style="2" customWidth="1"/>
    <col min="13" max="15" width="7.7109375" style="2" customWidth="1"/>
    <col min="16" max="16" width="11.42578125" style="2"/>
    <col min="17" max="17" width="11.42578125" style="2" hidden="1" customWidth="1"/>
    <col min="18" max="18" width="0" style="2" hidden="1" customWidth="1"/>
    <col min="19" max="20" width="11.42578125" style="2" customWidth="1"/>
    <col min="21" max="21" width="9" style="2" customWidth="1"/>
    <col min="22" max="22" width="5.7109375" style="2" customWidth="1"/>
    <col min="23" max="23" width="10.42578125" style="2" customWidth="1"/>
    <col min="24" max="24" width="10" style="2" customWidth="1"/>
    <col min="25" max="257" width="11.42578125" style="2"/>
    <col min="258" max="258" width="26.85546875" style="2" customWidth="1"/>
    <col min="259" max="267" width="7.7109375" style="2" customWidth="1"/>
    <col min="268" max="268" width="8.28515625" style="2" customWidth="1"/>
    <col min="269" max="271" width="7.7109375" style="2" customWidth="1"/>
    <col min="272" max="513" width="11.42578125" style="2"/>
    <col min="514" max="514" width="26.85546875" style="2" customWidth="1"/>
    <col min="515" max="523" width="7.7109375" style="2" customWidth="1"/>
    <col min="524" max="524" width="8.28515625" style="2" customWidth="1"/>
    <col min="525" max="527" width="7.7109375" style="2" customWidth="1"/>
    <col min="528" max="769" width="11.42578125" style="2"/>
    <col min="770" max="770" width="26.85546875" style="2" customWidth="1"/>
    <col min="771" max="779" width="7.7109375" style="2" customWidth="1"/>
    <col min="780" max="780" width="8.28515625" style="2" customWidth="1"/>
    <col min="781" max="783" width="7.7109375" style="2" customWidth="1"/>
    <col min="784" max="1025" width="11.42578125" style="2"/>
    <col min="1026" max="1026" width="26.85546875" style="2" customWidth="1"/>
    <col min="1027" max="1035" width="7.7109375" style="2" customWidth="1"/>
    <col min="1036" max="1036" width="8.28515625" style="2" customWidth="1"/>
    <col min="1037" max="1039" width="7.7109375" style="2" customWidth="1"/>
    <col min="1040" max="1281" width="11.42578125" style="2"/>
    <col min="1282" max="1282" width="26.85546875" style="2" customWidth="1"/>
    <col min="1283" max="1291" width="7.7109375" style="2" customWidth="1"/>
    <col min="1292" max="1292" width="8.28515625" style="2" customWidth="1"/>
    <col min="1293" max="1295" width="7.7109375" style="2" customWidth="1"/>
    <col min="1296" max="1537" width="11.42578125" style="2"/>
    <col min="1538" max="1538" width="26.85546875" style="2" customWidth="1"/>
    <col min="1539" max="1547" width="7.7109375" style="2" customWidth="1"/>
    <col min="1548" max="1548" width="8.28515625" style="2" customWidth="1"/>
    <col min="1549" max="1551" width="7.7109375" style="2" customWidth="1"/>
    <col min="1552" max="1793" width="11.42578125" style="2"/>
    <col min="1794" max="1794" width="26.85546875" style="2" customWidth="1"/>
    <col min="1795" max="1803" width="7.7109375" style="2" customWidth="1"/>
    <col min="1804" max="1804" width="8.28515625" style="2" customWidth="1"/>
    <col min="1805" max="1807" width="7.7109375" style="2" customWidth="1"/>
    <col min="1808" max="2049" width="11.42578125" style="2"/>
    <col min="2050" max="2050" width="26.85546875" style="2" customWidth="1"/>
    <col min="2051" max="2059" width="7.7109375" style="2" customWidth="1"/>
    <col min="2060" max="2060" width="8.28515625" style="2" customWidth="1"/>
    <col min="2061" max="2063" width="7.7109375" style="2" customWidth="1"/>
    <col min="2064" max="2305" width="11.42578125" style="2"/>
    <col min="2306" max="2306" width="26.85546875" style="2" customWidth="1"/>
    <col min="2307" max="2315" width="7.7109375" style="2" customWidth="1"/>
    <col min="2316" max="2316" width="8.28515625" style="2" customWidth="1"/>
    <col min="2317" max="2319" width="7.7109375" style="2" customWidth="1"/>
    <col min="2320" max="2561" width="11.42578125" style="2"/>
    <col min="2562" max="2562" width="26.85546875" style="2" customWidth="1"/>
    <col min="2563" max="2571" width="7.7109375" style="2" customWidth="1"/>
    <col min="2572" max="2572" width="8.28515625" style="2" customWidth="1"/>
    <col min="2573" max="2575" width="7.7109375" style="2" customWidth="1"/>
    <col min="2576" max="2817" width="11.42578125" style="2"/>
    <col min="2818" max="2818" width="26.85546875" style="2" customWidth="1"/>
    <col min="2819" max="2827" width="7.7109375" style="2" customWidth="1"/>
    <col min="2828" max="2828" width="8.28515625" style="2" customWidth="1"/>
    <col min="2829" max="2831" width="7.7109375" style="2" customWidth="1"/>
    <col min="2832" max="3073" width="11.42578125" style="2"/>
    <col min="3074" max="3074" width="26.85546875" style="2" customWidth="1"/>
    <col min="3075" max="3083" width="7.7109375" style="2" customWidth="1"/>
    <col min="3084" max="3084" width="8.28515625" style="2" customWidth="1"/>
    <col min="3085" max="3087" width="7.7109375" style="2" customWidth="1"/>
    <col min="3088" max="3329" width="11.42578125" style="2"/>
    <col min="3330" max="3330" width="26.85546875" style="2" customWidth="1"/>
    <col min="3331" max="3339" width="7.7109375" style="2" customWidth="1"/>
    <col min="3340" max="3340" width="8.28515625" style="2" customWidth="1"/>
    <col min="3341" max="3343" width="7.7109375" style="2" customWidth="1"/>
    <col min="3344" max="3585" width="11.42578125" style="2"/>
    <col min="3586" max="3586" width="26.85546875" style="2" customWidth="1"/>
    <col min="3587" max="3595" width="7.7109375" style="2" customWidth="1"/>
    <col min="3596" max="3596" width="8.28515625" style="2" customWidth="1"/>
    <col min="3597" max="3599" width="7.7109375" style="2" customWidth="1"/>
    <col min="3600" max="3841" width="11.42578125" style="2"/>
    <col min="3842" max="3842" width="26.85546875" style="2" customWidth="1"/>
    <col min="3843" max="3851" width="7.7109375" style="2" customWidth="1"/>
    <col min="3852" max="3852" width="8.28515625" style="2" customWidth="1"/>
    <col min="3853" max="3855" width="7.7109375" style="2" customWidth="1"/>
    <col min="3856" max="4097" width="11.42578125" style="2"/>
    <col min="4098" max="4098" width="26.85546875" style="2" customWidth="1"/>
    <col min="4099" max="4107" width="7.7109375" style="2" customWidth="1"/>
    <col min="4108" max="4108" width="8.28515625" style="2" customWidth="1"/>
    <col min="4109" max="4111" width="7.7109375" style="2" customWidth="1"/>
    <col min="4112" max="4353" width="11.42578125" style="2"/>
    <col min="4354" max="4354" width="26.85546875" style="2" customWidth="1"/>
    <col min="4355" max="4363" width="7.7109375" style="2" customWidth="1"/>
    <col min="4364" max="4364" width="8.28515625" style="2" customWidth="1"/>
    <col min="4365" max="4367" width="7.7109375" style="2" customWidth="1"/>
    <col min="4368" max="4609" width="11.42578125" style="2"/>
    <col min="4610" max="4610" width="26.85546875" style="2" customWidth="1"/>
    <col min="4611" max="4619" width="7.7109375" style="2" customWidth="1"/>
    <col min="4620" max="4620" width="8.28515625" style="2" customWidth="1"/>
    <col min="4621" max="4623" width="7.7109375" style="2" customWidth="1"/>
    <col min="4624" max="4865" width="11.42578125" style="2"/>
    <col min="4866" max="4866" width="26.85546875" style="2" customWidth="1"/>
    <col min="4867" max="4875" width="7.7109375" style="2" customWidth="1"/>
    <col min="4876" max="4876" width="8.28515625" style="2" customWidth="1"/>
    <col min="4877" max="4879" width="7.7109375" style="2" customWidth="1"/>
    <col min="4880" max="5121" width="11.42578125" style="2"/>
    <col min="5122" max="5122" width="26.85546875" style="2" customWidth="1"/>
    <col min="5123" max="5131" width="7.7109375" style="2" customWidth="1"/>
    <col min="5132" max="5132" width="8.28515625" style="2" customWidth="1"/>
    <col min="5133" max="5135" width="7.7109375" style="2" customWidth="1"/>
    <col min="5136" max="5377" width="11.42578125" style="2"/>
    <col min="5378" max="5378" width="26.85546875" style="2" customWidth="1"/>
    <col min="5379" max="5387" width="7.7109375" style="2" customWidth="1"/>
    <col min="5388" max="5388" width="8.28515625" style="2" customWidth="1"/>
    <col min="5389" max="5391" width="7.7109375" style="2" customWidth="1"/>
    <col min="5392" max="5633" width="11.42578125" style="2"/>
    <col min="5634" max="5634" width="26.85546875" style="2" customWidth="1"/>
    <col min="5635" max="5643" width="7.7109375" style="2" customWidth="1"/>
    <col min="5644" max="5644" width="8.28515625" style="2" customWidth="1"/>
    <col min="5645" max="5647" width="7.7109375" style="2" customWidth="1"/>
    <col min="5648" max="5889" width="11.42578125" style="2"/>
    <col min="5890" max="5890" width="26.85546875" style="2" customWidth="1"/>
    <col min="5891" max="5899" width="7.7109375" style="2" customWidth="1"/>
    <col min="5900" max="5900" width="8.28515625" style="2" customWidth="1"/>
    <col min="5901" max="5903" width="7.7109375" style="2" customWidth="1"/>
    <col min="5904" max="6145" width="11.42578125" style="2"/>
    <col min="6146" max="6146" width="26.85546875" style="2" customWidth="1"/>
    <col min="6147" max="6155" width="7.7109375" style="2" customWidth="1"/>
    <col min="6156" max="6156" width="8.28515625" style="2" customWidth="1"/>
    <col min="6157" max="6159" width="7.7109375" style="2" customWidth="1"/>
    <col min="6160" max="6401" width="11.42578125" style="2"/>
    <col min="6402" max="6402" width="26.85546875" style="2" customWidth="1"/>
    <col min="6403" max="6411" width="7.7109375" style="2" customWidth="1"/>
    <col min="6412" max="6412" width="8.28515625" style="2" customWidth="1"/>
    <col min="6413" max="6415" width="7.7109375" style="2" customWidth="1"/>
    <col min="6416" max="6657" width="11.42578125" style="2"/>
    <col min="6658" max="6658" width="26.85546875" style="2" customWidth="1"/>
    <col min="6659" max="6667" width="7.7109375" style="2" customWidth="1"/>
    <col min="6668" max="6668" width="8.28515625" style="2" customWidth="1"/>
    <col min="6669" max="6671" width="7.7109375" style="2" customWidth="1"/>
    <col min="6672" max="6913" width="11.42578125" style="2"/>
    <col min="6914" max="6914" width="26.85546875" style="2" customWidth="1"/>
    <col min="6915" max="6923" width="7.7109375" style="2" customWidth="1"/>
    <col min="6924" max="6924" width="8.28515625" style="2" customWidth="1"/>
    <col min="6925" max="6927" width="7.7109375" style="2" customWidth="1"/>
    <col min="6928" max="7169" width="11.42578125" style="2"/>
    <col min="7170" max="7170" width="26.85546875" style="2" customWidth="1"/>
    <col min="7171" max="7179" width="7.7109375" style="2" customWidth="1"/>
    <col min="7180" max="7180" width="8.28515625" style="2" customWidth="1"/>
    <col min="7181" max="7183" width="7.7109375" style="2" customWidth="1"/>
    <col min="7184" max="7425" width="11.42578125" style="2"/>
    <col min="7426" max="7426" width="26.85546875" style="2" customWidth="1"/>
    <col min="7427" max="7435" width="7.7109375" style="2" customWidth="1"/>
    <col min="7436" max="7436" width="8.28515625" style="2" customWidth="1"/>
    <col min="7437" max="7439" width="7.7109375" style="2" customWidth="1"/>
    <col min="7440" max="7681" width="11.42578125" style="2"/>
    <col min="7682" max="7682" width="26.85546875" style="2" customWidth="1"/>
    <col min="7683" max="7691" width="7.7109375" style="2" customWidth="1"/>
    <col min="7692" max="7692" width="8.28515625" style="2" customWidth="1"/>
    <col min="7693" max="7695" width="7.7109375" style="2" customWidth="1"/>
    <col min="7696" max="7937" width="11.42578125" style="2"/>
    <col min="7938" max="7938" width="26.85546875" style="2" customWidth="1"/>
    <col min="7939" max="7947" width="7.7109375" style="2" customWidth="1"/>
    <col min="7948" max="7948" width="8.28515625" style="2" customWidth="1"/>
    <col min="7949" max="7951" width="7.7109375" style="2" customWidth="1"/>
    <col min="7952" max="8193" width="11.42578125" style="2"/>
    <col min="8194" max="8194" width="26.85546875" style="2" customWidth="1"/>
    <col min="8195" max="8203" width="7.7109375" style="2" customWidth="1"/>
    <col min="8204" max="8204" width="8.28515625" style="2" customWidth="1"/>
    <col min="8205" max="8207" width="7.7109375" style="2" customWidth="1"/>
    <col min="8208" max="8449" width="11.42578125" style="2"/>
    <col min="8450" max="8450" width="26.85546875" style="2" customWidth="1"/>
    <col min="8451" max="8459" width="7.7109375" style="2" customWidth="1"/>
    <col min="8460" max="8460" width="8.28515625" style="2" customWidth="1"/>
    <col min="8461" max="8463" width="7.7109375" style="2" customWidth="1"/>
    <col min="8464" max="8705" width="11.42578125" style="2"/>
    <col min="8706" max="8706" width="26.85546875" style="2" customWidth="1"/>
    <col min="8707" max="8715" width="7.7109375" style="2" customWidth="1"/>
    <col min="8716" max="8716" width="8.28515625" style="2" customWidth="1"/>
    <col min="8717" max="8719" width="7.7109375" style="2" customWidth="1"/>
    <col min="8720" max="8961" width="11.42578125" style="2"/>
    <col min="8962" max="8962" width="26.85546875" style="2" customWidth="1"/>
    <col min="8963" max="8971" width="7.7109375" style="2" customWidth="1"/>
    <col min="8972" max="8972" width="8.28515625" style="2" customWidth="1"/>
    <col min="8973" max="8975" width="7.7109375" style="2" customWidth="1"/>
    <col min="8976" max="9217" width="11.42578125" style="2"/>
    <col min="9218" max="9218" width="26.85546875" style="2" customWidth="1"/>
    <col min="9219" max="9227" width="7.7109375" style="2" customWidth="1"/>
    <col min="9228" max="9228" width="8.28515625" style="2" customWidth="1"/>
    <col min="9229" max="9231" width="7.7109375" style="2" customWidth="1"/>
    <col min="9232" max="9473" width="11.42578125" style="2"/>
    <col min="9474" max="9474" width="26.85546875" style="2" customWidth="1"/>
    <col min="9475" max="9483" width="7.7109375" style="2" customWidth="1"/>
    <col min="9484" max="9484" width="8.28515625" style="2" customWidth="1"/>
    <col min="9485" max="9487" width="7.7109375" style="2" customWidth="1"/>
    <col min="9488" max="9729" width="11.42578125" style="2"/>
    <col min="9730" max="9730" width="26.85546875" style="2" customWidth="1"/>
    <col min="9731" max="9739" width="7.7109375" style="2" customWidth="1"/>
    <col min="9740" max="9740" width="8.28515625" style="2" customWidth="1"/>
    <col min="9741" max="9743" width="7.7109375" style="2" customWidth="1"/>
    <col min="9744" max="9985" width="11.42578125" style="2"/>
    <col min="9986" max="9986" width="26.85546875" style="2" customWidth="1"/>
    <col min="9987" max="9995" width="7.7109375" style="2" customWidth="1"/>
    <col min="9996" max="9996" width="8.28515625" style="2" customWidth="1"/>
    <col min="9997" max="9999" width="7.7109375" style="2" customWidth="1"/>
    <col min="10000" max="10241" width="11.42578125" style="2"/>
    <col min="10242" max="10242" width="26.85546875" style="2" customWidth="1"/>
    <col min="10243" max="10251" width="7.7109375" style="2" customWidth="1"/>
    <col min="10252" max="10252" width="8.28515625" style="2" customWidth="1"/>
    <col min="10253" max="10255" width="7.7109375" style="2" customWidth="1"/>
    <col min="10256" max="10497" width="11.42578125" style="2"/>
    <col min="10498" max="10498" width="26.85546875" style="2" customWidth="1"/>
    <col min="10499" max="10507" width="7.7109375" style="2" customWidth="1"/>
    <col min="10508" max="10508" width="8.28515625" style="2" customWidth="1"/>
    <col min="10509" max="10511" width="7.7109375" style="2" customWidth="1"/>
    <col min="10512" max="10753" width="11.42578125" style="2"/>
    <col min="10754" max="10754" width="26.85546875" style="2" customWidth="1"/>
    <col min="10755" max="10763" width="7.7109375" style="2" customWidth="1"/>
    <col min="10764" max="10764" width="8.28515625" style="2" customWidth="1"/>
    <col min="10765" max="10767" width="7.7109375" style="2" customWidth="1"/>
    <col min="10768" max="11009" width="11.42578125" style="2"/>
    <col min="11010" max="11010" width="26.85546875" style="2" customWidth="1"/>
    <col min="11011" max="11019" width="7.7109375" style="2" customWidth="1"/>
    <col min="11020" max="11020" width="8.28515625" style="2" customWidth="1"/>
    <col min="11021" max="11023" width="7.7109375" style="2" customWidth="1"/>
    <col min="11024" max="11265" width="11.42578125" style="2"/>
    <col min="11266" max="11266" width="26.85546875" style="2" customWidth="1"/>
    <col min="11267" max="11275" width="7.7109375" style="2" customWidth="1"/>
    <col min="11276" max="11276" width="8.28515625" style="2" customWidth="1"/>
    <col min="11277" max="11279" width="7.7109375" style="2" customWidth="1"/>
    <col min="11280" max="11521" width="11.42578125" style="2"/>
    <col min="11522" max="11522" width="26.85546875" style="2" customWidth="1"/>
    <col min="11523" max="11531" width="7.7109375" style="2" customWidth="1"/>
    <col min="11532" max="11532" width="8.28515625" style="2" customWidth="1"/>
    <col min="11533" max="11535" width="7.7109375" style="2" customWidth="1"/>
    <col min="11536" max="11777" width="11.42578125" style="2"/>
    <col min="11778" max="11778" width="26.85546875" style="2" customWidth="1"/>
    <col min="11779" max="11787" width="7.7109375" style="2" customWidth="1"/>
    <col min="11788" max="11788" width="8.28515625" style="2" customWidth="1"/>
    <col min="11789" max="11791" width="7.7109375" style="2" customWidth="1"/>
    <col min="11792" max="12033" width="11.42578125" style="2"/>
    <col min="12034" max="12034" width="26.85546875" style="2" customWidth="1"/>
    <col min="12035" max="12043" width="7.7109375" style="2" customWidth="1"/>
    <col min="12044" max="12044" width="8.28515625" style="2" customWidth="1"/>
    <col min="12045" max="12047" width="7.7109375" style="2" customWidth="1"/>
    <col min="12048" max="12289" width="11.42578125" style="2"/>
    <col min="12290" max="12290" width="26.85546875" style="2" customWidth="1"/>
    <col min="12291" max="12299" width="7.7109375" style="2" customWidth="1"/>
    <col min="12300" max="12300" width="8.28515625" style="2" customWidth="1"/>
    <col min="12301" max="12303" width="7.7109375" style="2" customWidth="1"/>
    <col min="12304" max="12545" width="11.42578125" style="2"/>
    <col min="12546" max="12546" width="26.85546875" style="2" customWidth="1"/>
    <col min="12547" max="12555" width="7.7109375" style="2" customWidth="1"/>
    <col min="12556" max="12556" width="8.28515625" style="2" customWidth="1"/>
    <col min="12557" max="12559" width="7.7109375" style="2" customWidth="1"/>
    <col min="12560" max="12801" width="11.42578125" style="2"/>
    <col min="12802" max="12802" width="26.85546875" style="2" customWidth="1"/>
    <col min="12803" max="12811" width="7.7109375" style="2" customWidth="1"/>
    <col min="12812" max="12812" width="8.28515625" style="2" customWidth="1"/>
    <col min="12813" max="12815" width="7.7109375" style="2" customWidth="1"/>
    <col min="12816" max="13057" width="11.42578125" style="2"/>
    <col min="13058" max="13058" width="26.85546875" style="2" customWidth="1"/>
    <col min="13059" max="13067" width="7.7109375" style="2" customWidth="1"/>
    <col min="13068" max="13068" width="8.28515625" style="2" customWidth="1"/>
    <col min="13069" max="13071" width="7.7109375" style="2" customWidth="1"/>
    <col min="13072" max="13313" width="11.42578125" style="2"/>
    <col min="13314" max="13314" width="26.85546875" style="2" customWidth="1"/>
    <col min="13315" max="13323" width="7.7109375" style="2" customWidth="1"/>
    <col min="13324" max="13324" width="8.28515625" style="2" customWidth="1"/>
    <col min="13325" max="13327" width="7.7109375" style="2" customWidth="1"/>
    <col min="13328" max="13569" width="11.42578125" style="2"/>
    <col min="13570" max="13570" width="26.85546875" style="2" customWidth="1"/>
    <col min="13571" max="13579" width="7.7109375" style="2" customWidth="1"/>
    <col min="13580" max="13580" width="8.28515625" style="2" customWidth="1"/>
    <col min="13581" max="13583" width="7.7109375" style="2" customWidth="1"/>
    <col min="13584" max="13825" width="11.42578125" style="2"/>
    <col min="13826" max="13826" width="26.85546875" style="2" customWidth="1"/>
    <col min="13827" max="13835" width="7.7109375" style="2" customWidth="1"/>
    <col min="13836" max="13836" width="8.28515625" style="2" customWidth="1"/>
    <col min="13837" max="13839" width="7.7109375" style="2" customWidth="1"/>
    <col min="13840" max="14081" width="11.42578125" style="2"/>
    <col min="14082" max="14082" width="26.85546875" style="2" customWidth="1"/>
    <col min="14083" max="14091" width="7.7109375" style="2" customWidth="1"/>
    <col min="14092" max="14092" width="8.28515625" style="2" customWidth="1"/>
    <col min="14093" max="14095" width="7.7109375" style="2" customWidth="1"/>
    <col min="14096" max="14337" width="11.42578125" style="2"/>
    <col min="14338" max="14338" width="26.85546875" style="2" customWidth="1"/>
    <col min="14339" max="14347" width="7.7109375" style="2" customWidth="1"/>
    <col min="14348" max="14348" width="8.28515625" style="2" customWidth="1"/>
    <col min="14349" max="14351" width="7.7109375" style="2" customWidth="1"/>
    <col min="14352" max="14593" width="11.42578125" style="2"/>
    <col min="14594" max="14594" width="26.85546875" style="2" customWidth="1"/>
    <col min="14595" max="14603" width="7.7109375" style="2" customWidth="1"/>
    <col min="14604" max="14604" width="8.28515625" style="2" customWidth="1"/>
    <col min="14605" max="14607" width="7.7109375" style="2" customWidth="1"/>
    <col min="14608" max="14849" width="11.42578125" style="2"/>
    <col min="14850" max="14850" width="26.85546875" style="2" customWidth="1"/>
    <col min="14851" max="14859" width="7.7109375" style="2" customWidth="1"/>
    <col min="14860" max="14860" width="8.28515625" style="2" customWidth="1"/>
    <col min="14861" max="14863" width="7.7109375" style="2" customWidth="1"/>
    <col min="14864" max="15105" width="11.42578125" style="2"/>
    <col min="15106" max="15106" width="26.85546875" style="2" customWidth="1"/>
    <col min="15107" max="15115" width="7.7109375" style="2" customWidth="1"/>
    <col min="15116" max="15116" width="8.28515625" style="2" customWidth="1"/>
    <col min="15117" max="15119" width="7.7109375" style="2" customWidth="1"/>
    <col min="15120" max="15361" width="11.42578125" style="2"/>
    <col min="15362" max="15362" width="26.85546875" style="2" customWidth="1"/>
    <col min="15363" max="15371" width="7.7109375" style="2" customWidth="1"/>
    <col min="15372" max="15372" width="8.28515625" style="2" customWidth="1"/>
    <col min="15373" max="15375" width="7.7109375" style="2" customWidth="1"/>
    <col min="15376" max="15617" width="11.42578125" style="2"/>
    <col min="15618" max="15618" width="26.85546875" style="2" customWidth="1"/>
    <col min="15619" max="15627" width="7.7109375" style="2" customWidth="1"/>
    <col min="15628" max="15628" width="8.28515625" style="2" customWidth="1"/>
    <col min="15629" max="15631" width="7.7109375" style="2" customWidth="1"/>
    <col min="15632" max="15873" width="11.42578125" style="2"/>
    <col min="15874" max="15874" width="26.85546875" style="2" customWidth="1"/>
    <col min="15875" max="15883" width="7.7109375" style="2" customWidth="1"/>
    <col min="15884" max="15884" width="8.28515625" style="2" customWidth="1"/>
    <col min="15885" max="15887" width="7.7109375" style="2" customWidth="1"/>
    <col min="15888" max="16129" width="11.42578125" style="2"/>
    <col min="16130" max="16130" width="26.85546875" style="2" customWidth="1"/>
    <col min="16131" max="16139" width="7.7109375" style="2" customWidth="1"/>
    <col min="16140" max="16140" width="8.28515625" style="2" customWidth="1"/>
    <col min="16141" max="16143" width="7.7109375" style="2" customWidth="1"/>
    <col min="16144" max="16384" width="11.42578125" style="2"/>
  </cols>
  <sheetData>
    <row r="1" spans="1:24" ht="13.5" customHeight="1" x14ac:dyDescent="0.25">
      <c r="A1" s="125" t="s">
        <v>0</v>
      </c>
      <c r="B1" s="126"/>
      <c r="C1" s="126"/>
      <c r="D1" s="126"/>
      <c r="E1" s="126"/>
      <c r="F1" s="126" t="str">
        <f>'SET-G. Documental y Archivo'!J1</f>
        <v>GESTIÓN DOCUMENTAL Y ARCHIVO</v>
      </c>
      <c r="G1" s="126"/>
      <c r="H1" s="126"/>
      <c r="I1" s="126"/>
      <c r="J1" s="126"/>
      <c r="K1" s="126"/>
      <c r="L1" s="126"/>
      <c r="M1" s="126"/>
      <c r="N1" s="126"/>
      <c r="O1" s="127"/>
    </row>
    <row r="2" spans="1:24" ht="15.75" customHeight="1" x14ac:dyDescent="0.25">
      <c r="A2" s="116" t="s">
        <v>1</v>
      </c>
      <c r="B2" s="117"/>
      <c r="C2" s="117"/>
      <c r="D2" s="117"/>
      <c r="E2" s="117"/>
      <c r="F2" s="128" t="str">
        <f>'SET-G. Documental y Archivo'!$B8</f>
        <v xml:space="preserve">Nivel de Capacitacion </v>
      </c>
      <c r="G2" s="128"/>
      <c r="H2" s="128"/>
      <c r="I2" s="128"/>
      <c r="J2" s="128"/>
      <c r="K2" s="128"/>
      <c r="L2" s="128"/>
      <c r="M2" s="128"/>
      <c r="N2" s="128"/>
      <c r="O2" s="168"/>
    </row>
    <row r="3" spans="1:24" ht="15.75" customHeight="1" x14ac:dyDescent="0.25">
      <c r="A3" s="116" t="s">
        <v>47</v>
      </c>
      <c r="B3" s="117"/>
      <c r="C3" s="117"/>
      <c r="D3" s="117"/>
      <c r="E3" s="117"/>
      <c r="F3" s="119" t="str">
        <f>'SET-G. Documental y Archivo'!F8</f>
        <v>Eficacia</v>
      </c>
      <c r="G3" s="120"/>
      <c r="H3" s="120"/>
      <c r="I3" s="120"/>
      <c r="J3" s="120"/>
      <c r="K3" s="120"/>
      <c r="L3" s="120"/>
      <c r="M3" s="120"/>
      <c r="N3" s="120"/>
      <c r="O3" s="121"/>
    </row>
    <row r="4" spans="1:24" ht="17.25" customHeight="1" thickBot="1" x14ac:dyDescent="0.3">
      <c r="A4" s="131" t="s">
        <v>20</v>
      </c>
      <c r="B4" s="132"/>
      <c r="C4" s="132"/>
      <c r="D4" s="132"/>
      <c r="E4" s="132"/>
      <c r="F4" s="15" t="s">
        <v>117</v>
      </c>
      <c r="G4" s="133" t="str">
        <f>'SET-G. Documental y Archivo'!A8</f>
        <v>IN05</v>
      </c>
      <c r="H4" s="133"/>
      <c r="I4" s="133"/>
      <c r="J4" s="133"/>
      <c r="K4" s="133"/>
      <c r="L4" s="133"/>
      <c r="M4" s="133"/>
      <c r="N4" s="133"/>
      <c r="O4" s="169"/>
    </row>
    <row r="5" spans="1:24" ht="12.75" customHeight="1" x14ac:dyDescent="0.25">
      <c r="A5" s="122" t="s">
        <v>21</v>
      </c>
      <c r="B5" s="123"/>
      <c r="C5" s="123"/>
      <c r="D5" s="123"/>
      <c r="E5" s="111" t="s">
        <v>22</v>
      </c>
      <c r="F5" s="111" t="s">
        <v>23</v>
      </c>
      <c r="G5" s="111"/>
      <c r="H5" s="111" t="s">
        <v>24</v>
      </c>
      <c r="I5" s="111" t="s">
        <v>25</v>
      </c>
      <c r="J5" s="111" t="s">
        <v>26</v>
      </c>
      <c r="K5" s="111"/>
      <c r="L5" s="113" t="s">
        <v>27</v>
      </c>
      <c r="M5" s="113"/>
      <c r="N5" s="113"/>
      <c r="O5" s="114"/>
    </row>
    <row r="6" spans="1:24" ht="46.5" customHeight="1" x14ac:dyDescent="0.25">
      <c r="A6" s="124"/>
      <c r="B6" s="115"/>
      <c r="C6" s="115"/>
      <c r="D6" s="115"/>
      <c r="E6" s="112"/>
      <c r="F6" s="112"/>
      <c r="G6" s="112"/>
      <c r="H6" s="112"/>
      <c r="I6" s="112"/>
      <c r="J6" s="112"/>
      <c r="K6" s="112"/>
      <c r="L6" s="115" t="s">
        <v>28</v>
      </c>
      <c r="M6" s="115"/>
      <c r="N6" s="115" t="s">
        <v>29</v>
      </c>
      <c r="O6" s="118"/>
    </row>
    <row r="7" spans="1:24" ht="63.75" customHeight="1" thickBot="1" x14ac:dyDescent="0.3">
      <c r="A7" s="87" t="str">
        <f>'SET-G. Documental y Archivo'!$C8</f>
        <v xml:space="preserve">Medir la Eficacia  de la Gestion Documental a travez de las capacitaciones a todas las dependencias de la entidad. </v>
      </c>
      <c r="B7" s="88"/>
      <c r="C7" s="88"/>
      <c r="D7" s="88"/>
      <c r="E7" s="12" t="s">
        <v>94</v>
      </c>
      <c r="F7" s="88" t="str">
        <f>'SET-G. Documental y Archivo'!$D8</f>
        <v>N° de Capacitaciones realizadas / N° Capacitaciones programadas*100</v>
      </c>
      <c r="G7" s="88"/>
      <c r="H7" s="11" t="str">
        <f>$O14</f>
        <v>&lt;=0</v>
      </c>
      <c r="I7" s="17" t="str">
        <f>'SET-G. Documental y Archivo'!$E8</f>
        <v>Semestral</v>
      </c>
      <c r="J7" s="89" t="s">
        <v>118</v>
      </c>
      <c r="K7" s="90"/>
      <c r="L7" s="90"/>
      <c r="M7" s="90"/>
      <c r="N7" s="90"/>
      <c r="O7" s="91"/>
    </row>
    <row r="8" spans="1:24" ht="13.5" customHeight="1" x14ac:dyDescent="0.25">
      <c r="A8" s="97" t="s">
        <v>37</v>
      </c>
      <c r="B8" s="98"/>
      <c r="C8" s="98"/>
      <c r="D8" s="98"/>
      <c r="E8" s="98"/>
      <c r="F8" s="98"/>
      <c r="G8" s="98"/>
      <c r="H8" s="98"/>
      <c r="I8" s="98"/>
      <c r="J8" s="98"/>
      <c r="K8" s="98"/>
      <c r="L8" s="98"/>
      <c r="M8" s="98"/>
      <c r="N8" s="98"/>
      <c r="O8" s="99"/>
    </row>
    <row r="9" spans="1:24" ht="16.5" customHeight="1" thickBot="1" x14ac:dyDescent="0.3">
      <c r="A9" s="100" t="s">
        <v>132</v>
      </c>
      <c r="B9" s="101"/>
      <c r="C9" s="101"/>
      <c r="D9" s="101"/>
      <c r="E9" s="101"/>
      <c r="F9" s="101"/>
      <c r="G9" s="101"/>
      <c r="H9" s="101"/>
      <c r="I9" s="101"/>
      <c r="J9" s="101"/>
      <c r="K9" s="101"/>
      <c r="L9" s="101"/>
      <c r="M9" s="101"/>
      <c r="N9" s="101"/>
      <c r="O9" s="102"/>
    </row>
    <row r="10" spans="1:24" ht="15" customHeight="1" thickBot="1" x14ac:dyDescent="0.3">
      <c r="A10" s="103" t="s">
        <v>30</v>
      </c>
      <c r="B10" s="104"/>
      <c r="C10" s="104"/>
      <c r="D10" s="104"/>
      <c r="E10" s="104"/>
      <c r="F10" s="104"/>
      <c r="G10" s="104"/>
      <c r="H10" s="104"/>
      <c r="I10" s="104"/>
      <c r="J10" s="104"/>
      <c r="K10" s="104"/>
      <c r="L10" s="104"/>
      <c r="M10" s="104"/>
      <c r="N10" s="104"/>
      <c r="O10" s="105"/>
      <c r="V10" s="6"/>
      <c r="W10" s="16"/>
      <c r="X10" s="16"/>
    </row>
    <row r="11" spans="1:24" ht="16.5" customHeight="1" x14ac:dyDescent="0.25">
      <c r="A11" s="106" t="s">
        <v>137</v>
      </c>
      <c r="B11" s="107"/>
      <c r="C11" s="107"/>
      <c r="D11" s="107"/>
      <c r="E11" s="107"/>
      <c r="F11" s="107"/>
      <c r="G11" s="107"/>
      <c r="H11" s="107"/>
      <c r="I11" s="107"/>
      <c r="J11" s="107"/>
      <c r="K11" s="107"/>
      <c r="L11" s="107"/>
      <c r="M11" s="107"/>
      <c r="N11" s="107"/>
      <c r="O11" s="108"/>
      <c r="V11" s="6"/>
      <c r="W11" s="7"/>
      <c r="X11" s="7"/>
    </row>
    <row r="12" spans="1:24" ht="16.5" customHeight="1" x14ac:dyDescent="0.25">
      <c r="A12" s="109" t="s">
        <v>31</v>
      </c>
      <c r="B12" s="110"/>
      <c r="C12" s="48" t="s">
        <v>8</v>
      </c>
      <c r="D12" s="48" t="s">
        <v>9</v>
      </c>
      <c r="E12" s="48" t="s">
        <v>10</v>
      </c>
      <c r="F12" s="48" t="s">
        <v>11</v>
      </c>
      <c r="G12" s="48" t="s">
        <v>12</v>
      </c>
      <c r="H12" s="48" t="s">
        <v>13</v>
      </c>
      <c r="I12" s="48" t="s">
        <v>14</v>
      </c>
      <c r="J12" s="48" t="s">
        <v>15</v>
      </c>
      <c r="K12" s="48" t="s">
        <v>16</v>
      </c>
      <c r="L12" s="48" t="s">
        <v>17</v>
      </c>
      <c r="M12" s="48" t="s">
        <v>18</v>
      </c>
      <c r="N12" s="48" t="s">
        <v>19</v>
      </c>
      <c r="O12" s="5" t="s">
        <v>32</v>
      </c>
      <c r="V12" s="6"/>
      <c r="W12" s="7"/>
      <c r="X12" s="7"/>
    </row>
    <row r="13" spans="1:24" ht="16.5" customHeight="1" x14ac:dyDescent="0.25">
      <c r="A13" s="72" t="s">
        <v>38</v>
      </c>
      <c r="B13" s="73"/>
      <c r="C13" s="53" t="str">
        <f t="shared" ref="C13:N13" si="0">$O$13</f>
        <v>&lt;=0</v>
      </c>
      <c r="D13" s="53" t="str">
        <f t="shared" si="0"/>
        <v>&lt;=0</v>
      </c>
      <c r="E13" s="53" t="str">
        <f t="shared" si="0"/>
        <v>&lt;=0</v>
      </c>
      <c r="F13" s="53" t="str">
        <f t="shared" si="0"/>
        <v>&lt;=0</v>
      </c>
      <c r="G13" s="53" t="str">
        <f t="shared" si="0"/>
        <v>&lt;=0</v>
      </c>
      <c r="H13" s="53" t="str">
        <f t="shared" si="0"/>
        <v>&lt;=0</v>
      </c>
      <c r="I13" s="53" t="str">
        <f t="shared" si="0"/>
        <v>&lt;=0</v>
      </c>
      <c r="J13" s="53" t="str">
        <f t="shared" si="0"/>
        <v>&lt;=0</v>
      </c>
      <c r="K13" s="53" t="str">
        <f t="shared" si="0"/>
        <v>&lt;=0</v>
      </c>
      <c r="L13" s="53" t="str">
        <f t="shared" si="0"/>
        <v>&lt;=0</v>
      </c>
      <c r="M13" s="53" t="str">
        <f t="shared" si="0"/>
        <v>&lt;=0</v>
      </c>
      <c r="N13" s="53" t="str">
        <f t="shared" si="0"/>
        <v>&lt;=0</v>
      </c>
      <c r="O13" s="50" t="str">
        <f>'SET-G. Documental y Archivo'!J8</f>
        <v>&lt;=0</v>
      </c>
      <c r="V13" s="6"/>
      <c r="W13" s="7"/>
      <c r="X13" s="7"/>
    </row>
    <row r="14" spans="1:24" ht="17.25" customHeight="1" x14ac:dyDescent="0.25">
      <c r="A14" s="72" t="s">
        <v>138</v>
      </c>
      <c r="B14" s="73"/>
      <c r="C14" s="53" t="str">
        <f t="shared" ref="C14:N14" si="1">$O$14</f>
        <v>&lt;=0</v>
      </c>
      <c r="D14" s="53" t="str">
        <f t="shared" si="1"/>
        <v>&lt;=0</v>
      </c>
      <c r="E14" s="53" t="str">
        <f t="shared" si="1"/>
        <v>&lt;=0</v>
      </c>
      <c r="F14" s="53" t="str">
        <f t="shared" si="1"/>
        <v>&lt;=0</v>
      </c>
      <c r="G14" s="53" t="str">
        <f t="shared" si="1"/>
        <v>&lt;=0</v>
      </c>
      <c r="H14" s="53" t="str">
        <f t="shared" si="1"/>
        <v>&lt;=0</v>
      </c>
      <c r="I14" s="53" t="str">
        <f t="shared" si="1"/>
        <v>&lt;=0</v>
      </c>
      <c r="J14" s="53" t="str">
        <f t="shared" si="1"/>
        <v>&lt;=0</v>
      </c>
      <c r="K14" s="53" t="str">
        <f t="shared" si="1"/>
        <v>&lt;=0</v>
      </c>
      <c r="L14" s="53" t="str">
        <f t="shared" si="1"/>
        <v>&lt;=0</v>
      </c>
      <c r="M14" s="53" t="str">
        <f t="shared" si="1"/>
        <v>&lt;=0</v>
      </c>
      <c r="N14" s="53" t="str">
        <f t="shared" si="1"/>
        <v>&lt;=0</v>
      </c>
      <c r="O14" s="50" t="str">
        <f>'SET-G. Documental y Archivo'!K8</f>
        <v>&lt;=0</v>
      </c>
      <c r="V14" s="6"/>
      <c r="W14" s="7"/>
      <c r="X14" s="7"/>
    </row>
    <row r="15" spans="1:24" ht="17.25" customHeight="1" x14ac:dyDescent="0.25">
      <c r="A15" s="76" t="s">
        <v>101</v>
      </c>
      <c r="B15" s="77"/>
      <c r="C15" s="61" t="e">
        <f t="shared" ref="C15:M15" si="2">(C16/C17)</f>
        <v>#DIV/0!</v>
      </c>
      <c r="D15" s="61" t="e">
        <f t="shared" si="2"/>
        <v>#DIV/0!</v>
      </c>
      <c r="E15" s="61">
        <f t="shared" si="2"/>
        <v>1</v>
      </c>
      <c r="F15" s="61" t="e">
        <f t="shared" si="2"/>
        <v>#DIV/0!</v>
      </c>
      <c r="G15" s="61" t="e">
        <f t="shared" si="2"/>
        <v>#DIV/0!</v>
      </c>
      <c r="H15" s="61">
        <f t="shared" si="2"/>
        <v>1</v>
      </c>
      <c r="I15" s="61" t="e">
        <f t="shared" si="2"/>
        <v>#DIV/0!</v>
      </c>
      <c r="J15" s="61" t="e">
        <f t="shared" si="2"/>
        <v>#DIV/0!</v>
      </c>
      <c r="K15" s="61">
        <f t="shared" si="2"/>
        <v>1</v>
      </c>
      <c r="L15" s="61" t="e">
        <f t="shared" si="2"/>
        <v>#DIV/0!</v>
      </c>
      <c r="M15" s="61" t="e">
        <f t="shared" si="2"/>
        <v>#DIV/0!</v>
      </c>
      <c r="N15" s="61">
        <f>(N16/N17)</f>
        <v>1</v>
      </c>
      <c r="O15" s="50">
        <f>'SET-G. Documental y Archivo'!K9</f>
        <v>0</v>
      </c>
      <c r="V15" s="6"/>
      <c r="W15" s="7"/>
      <c r="X15" s="7"/>
    </row>
    <row r="16" spans="1:24" ht="17.25" customHeight="1" x14ac:dyDescent="0.25">
      <c r="A16" s="170" t="s">
        <v>36</v>
      </c>
      <c r="B16" s="25" t="s">
        <v>133</v>
      </c>
      <c r="C16" s="23">
        <v>0</v>
      </c>
      <c r="D16" s="23">
        <v>0</v>
      </c>
      <c r="E16" s="23">
        <v>1</v>
      </c>
      <c r="F16" s="23">
        <v>0</v>
      </c>
      <c r="G16" s="23">
        <v>0</v>
      </c>
      <c r="H16" s="23">
        <v>1</v>
      </c>
      <c r="I16" s="23">
        <v>0</v>
      </c>
      <c r="J16" s="23">
        <v>0</v>
      </c>
      <c r="K16" s="23">
        <v>1</v>
      </c>
      <c r="L16" s="23">
        <v>0</v>
      </c>
      <c r="M16" s="23">
        <v>0</v>
      </c>
      <c r="N16" s="23">
        <v>1</v>
      </c>
      <c r="O16" s="24">
        <f>MAX(C16:N16)</f>
        <v>1</v>
      </c>
      <c r="V16" s="6"/>
      <c r="W16" s="7"/>
      <c r="X16" s="7"/>
    </row>
    <row r="17" spans="1:24" ht="15.75" customHeight="1" x14ac:dyDescent="0.25">
      <c r="A17" s="170"/>
      <c r="B17" s="25" t="s">
        <v>134</v>
      </c>
      <c r="C17" s="23">
        <v>0</v>
      </c>
      <c r="D17" s="23">
        <v>0</v>
      </c>
      <c r="E17" s="23">
        <v>1</v>
      </c>
      <c r="F17" s="23">
        <v>0</v>
      </c>
      <c r="G17" s="23">
        <v>0</v>
      </c>
      <c r="H17" s="23">
        <v>1</v>
      </c>
      <c r="I17" s="23">
        <v>0</v>
      </c>
      <c r="J17" s="23">
        <v>0</v>
      </c>
      <c r="K17" s="23">
        <v>1</v>
      </c>
      <c r="L17" s="23">
        <v>0</v>
      </c>
      <c r="M17" s="23">
        <v>0</v>
      </c>
      <c r="N17" s="23">
        <v>1</v>
      </c>
      <c r="O17" s="24">
        <f>MAX(C17:N17)</f>
        <v>1</v>
      </c>
      <c r="V17" s="6"/>
      <c r="W17" s="7"/>
      <c r="X17" s="7"/>
    </row>
    <row r="18" spans="1:24" ht="12.75" customHeight="1" x14ac:dyDescent="0.25">
      <c r="A18" s="170"/>
      <c r="B18" s="46"/>
      <c r="C18" s="3"/>
      <c r="D18" s="3"/>
      <c r="E18" s="3"/>
      <c r="F18" s="3"/>
      <c r="G18" s="3"/>
      <c r="H18" s="3"/>
      <c r="I18" s="3"/>
      <c r="J18" s="3"/>
      <c r="K18" s="3"/>
      <c r="L18" s="3"/>
      <c r="M18" s="3"/>
      <c r="N18" s="3"/>
      <c r="O18" s="13"/>
      <c r="V18" s="6"/>
      <c r="W18" s="7"/>
      <c r="X18" s="7"/>
    </row>
    <row r="19" spans="1:24" ht="12.75" customHeight="1" thickBot="1" x14ac:dyDescent="0.3">
      <c r="A19" s="171"/>
      <c r="B19" s="47" t="s">
        <v>3</v>
      </c>
      <c r="C19" s="4"/>
      <c r="D19" s="4"/>
      <c r="E19" s="4"/>
      <c r="F19" s="4"/>
      <c r="G19" s="4"/>
      <c r="H19" s="4"/>
      <c r="I19" s="4"/>
      <c r="J19" s="4"/>
      <c r="K19" s="4"/>
      <c r="L19" s="4"/>
      <c r="M19" s="4"/>
      <c r="N19" s="4"/>
      <c r="O19" s="14"/>
      <c r="V19" s="6"/>
      <c r="W19" s="7"/>
      <c r="X19" s="7"/>
    </row>
    <row r="20" spans="1:24" ht="14.25" customHeight="1" thickBot="1" x14ac:dyDescent="0.3">
      <c r="A20" s="80" t="s">
        <v>33</v>
      </c>
      <c r="B20" s="81"/>
      <c r="C20" s="82"/>
      <c r="D20" s="69" t="str">
        <f>'SET-G. Documental y Archivo'!$G8</f>
        <v>Entre 80% y 100%</v>
      </c>
      <c r="E20" s="70"/>
      <c r="F20" s="70"/>
      <c r="G20" s="71"/>
      <c r="H20" s="69" t="str">
        <f>'SET-G. Documental y Archivo'!$H8</f>
        <v>Entre 60% y 79%</v>
      </c>
      <c r="I20" s="70"/>
      <c r="J20" s="70"/>
      <c r="K20" s="71"/>
      <c r="L20" s="69" t="str">
        <f>'SET-G. Documental y Archivo'!$I8</f>
        <v>Menor al 60%</v>
      </c>
      <c r="M20" s="74"/>
      <c r="N20" s="74"/>
      <c r="O20" s="75"/>
      <c r="V20" s="6"/>
      <c r="W20" s="7"/>
      <c r="X20" s="7"/>
    </row>
    <row r="21" spans="1:24" ht="33" customHeight="1" thickBot="1" x14ac:dyDescent="0.3">
      <c r="A21" s="83"/>
      <c r="B21" s="84"/>
      <c r="C21" s="84"/>
      <c r="D21" s="85" t="s">
        <v>7</v>
      </c>
      <c r="E21" s="85"/>
      <c r="F21" s="85"/>
      <c r="G21" s="85"/>
      <c r="H21" s="86" t="s">
        <v>53</v>
      </c>
      <c r="I21" s="86"/>
      <c r="J21" s="86"/>
      <c r="K21" s="86"/>
      <c r="L21" s="92" t="s">
        <v>54</v>
      </c>
      <c r="M21" s="92"/>
      <c r="N21" s="92"/>
      <c r="O21" s="93"/>
      <c r="V21" s="6"/>
      <c r="W21" s="7"/>
      <c r="X21" s="7"/>
    </row>
    <row r="22" spans="1:24" ht="15.75" customHeight="1" thickBot="1" x14ac:dyDescent="0.3">
      <c r="A22" s="94" t="s">
        <v>35</v>
      </c>
      <c r="B22" s="95"/>
      <c r="C22" s="95"/>
      <c r="D22" s="95"/>
      <c r="E22" s="95"/>
      <c r="F22" s="95"/>
      <c r="G22" s="95"/>
      <c r="H22" s="95"/>
      <c r="I22" s="95"/>
      <c r="J22" s="95"/>
      <c r="K22" s="95"/>
      <c r="L22" s="95"/>
      <c r="M22" s="95"/>
      <c r="N22" s="95"/>
      <c r="O22" s="96"/>
      <c r="V22" s="6"/>
      <c r="W22" s="7"/>
      <c r="X22" s="7"/>
    </row>
    <row r="23" spans="1:24" ht="264.75" customHeight="1" thickBot="1" x14ac:dyDescent="0.3">
      <c r="A23" s="66"/>
      <c r="B23" s="67"/>
      <c r="C23" s="67"/>
      <c r="D23" s="67"/>
      <c r="E23" s="67"/>
      <c r="F23" s="67"/>
      <c r="G23" s="67"/>
      <c r="H23" s="67"/>
      <c r="I23" s="67"/>
      <c r="J23" s="67"/>
      <c r="K23" s="67"/>
      <c r="L23" s="67"/>
      <c r="M23" s="67"/>
      <c r="N23" s="67"/>
      <c r="O23" s="68"/>
      <c r="V23" s="6"/>
    </row>
    <row r="24" spans="1:24" ht="15" customHeight="1" x14ac:dyDescent="0.25">
      <c r="A24" s="137" t="s">
        <v>50</v>
      </c>
      <c r="B24" s="138"/>
      <c r="C24" s="138"/>
      <c r="D24" s="138"/>
      <c r="E24" s="138"/>
      <c r="F24" s="138"/>
      <c r="G24" s="138"/>
      <c r="H24" s="138"/>
      <c r="I24" s="138"/>
      <c r="J24" s="138"/>
      <c r="K24" s="138"/>
      <c r="L24" s="138"/>
      <c r="M24" s="138"/>
      <c r="N24" s="139" t="s">
        <v>52</v>
      </c>
      <c r="O24" s="140"/>
    </row>
    <row r="25" spans="1:24" ht="16.5" customHeight="1" x14ac:dyDescent="0.25">
      <c r="A25" s="62"/>
      <c r="B25" s="63"/>
      <c r="C25" s="63"/>
      <c r="D25" s="63"/>
      <c r="E25" s="63"/>
      <c r="F25" s="63"/>
      <c r="G25" s="63"/>
      <c r="H25" s="63"/>
      <c r="I25" s="63"/>
      <c r="J25" s="63"/>
      <c r="K25" s="63"/>
      <c r="L25" s="63"/>
      <c r="M25" s="63"/>
      <c r="N25" s="64">
        <v>45658</v>
      </c>
      <c r="O25" s="65"/>
    </row>
    <row r="26" spans="1:24" ht="16.5" customHeight="1" x14ac:dyDescent="0.25">
      <c r="A26" s="62"/>
      <c r="B26" s="63"/>
      <c r="C26" s="63"/>
      <c r="D26" s="63"/>
      <c r="E26" s="63"/>
      <c r="F26" s="63"/>
      <c r="G26" s="63"/>
      <c r="H26" s="63"/>
      <c r="I26" s="63"/>
      <c r="J26" s="63"/>
      <c r="K26" s="63"/>
      <c r="L26" s="63"/>
      <c r="M26" s="63"/>
      <c r="N26" s="64">
        <v>45689</v>
      </c>
      <c r="O26" s="65"/>
    </row>
    <row r="27" spans="1:24" ht="16.5" customHeight="1" x14ac:dyDescent="0.25">
      <c r="A27" s="62" t="s">
        <v>152</v>
      </c>
      <c r="B27" s="63"/>
      <c r="C27" s="63"/>
      <c r="D27" s="63"/>
      <c r="E27" s="63"/>
      <c r="F27" s="63"/>
      <c r="G27" s="63"/>
      <c r="H27" s="63"/>
      <c r="I27" s="63"/>
      <c r="J27" s="63"/>
      <c r="K27" s="63"/>
      <c r="L27" s="63"/>
      <c r="M27" s="63"/>
      <c r="N27" s="64">
        <v>45717</v>
      </c>
      <c r="O27" s="65"/>
    </row>
    <row r="28" spans="1:24" ht="16.5" customHeight="1" x14ac:dyDescent="0.25">
      <c r="A28" s="62"/>
      <c r="B28" s="63"/>
      <c r="C28" s="63"/>
      <c r="D28" s="63"/>
      <c r="E28" s="63"/>
      <c r="F28" s="63"/>
      <c r="G28" s="63"/>
      <c r="H28" s="63"/>
      <c r="I28" s="63"/>
      <c r="J28" s="63"/>
      <c r="K28" s="63"/>
      <c r="L28" s="63"/>
      <c r="M28" s="63"/>
      <c r="N28" s="64">
        <v>45748</v>
      </c>
      <c r="O28" s="65"/>
    </row>
    <row r="29" spans="1:24" ht="16.5" customHeight="1" x14ac:dyDescent="0.25">
      <c r="A29" s="62"/>
      <c r="B29" s="63"/>
      <c r="C29" s="63"/>
      <c r="D29" s="63"/>
      <c r="E29" s="63"/>
      <c r="F29" s="63"/>
      <c r="G29" s="63"/>
      <c r="H29" s="63"/>
      <c r="I29" s="63"/>
      <c r="J29" s="63"/>
      <c r="K29" s="63"/>
      <c r="L29" s="63"/>
      <c r="M29" s="63"/>
      <c r="N29" s="64">
        <v>45778</v>
      </c>
      <c r="O29" s="65"/>
    </row>
    <row r="30" spans="1:24" ht="16.5" customHeight="1" x14ac:dyDescent="0.25">
      <c r="A30" s="62" t="s">
        <v>152</v>
      </c>
      <c r="B30" s="63"/>
      <c r="C30" s="63"/>
      <c r="D30" s="63"/>
      <c r="E30" s="63"/>
      <c r="F30" s="63"/>
      <c r="G30" s="63"/>
      <c r="H30" s="63"/>
      <c r="I30" s="63"/>
      <c r="J30" s="63"/>
      <c r="K30" s="63"/>
      <c r="L30" s="63"/>
      <c r="M30" s="63"/>
      <c r="N30" s="64">
        <v>45809</v>
      </c>
      <c r="O30" s="65"/>
    </row>
    <row r="31" spans="1:24" ht="16.5" customHeight="1" x14ac:dyDescent="0.25">
      <c r="A31" s="62"/>
      <c r="B31" s="63"/>
      <c r="C31" s="63"/>
      <c r="D31" s="63"/>
      <c r="E31" s="63"/>
      <c r="F31" s="63"/>
      <c r="G31" s="63"/>
      <c r="H31" s="63"/>
      <c r="I31" s="63"/>
      <c r="J31" s="63"/>
      <c r="K31" s="63"/>
      <c r="L31" s="63"/>
      <c r="M31" s="63"/>
      <c r="N31" s="64">
        <v>45839</v>
      </c>
      <c r="O31" s="65"/>
    </row>
    <row r="32" spans="1:24" ht="16.5" customHeight="1" x14ac:dyDescent="0.25">
      <c r="A32" s="62"/>
      <c r="B32" s="63"/>
      <c r="C32" s="63"/>
      <c r="D32" s="63"/>
      <c r="E32" s="63"/>
      <c r="F32" s="63"/>
      <c r="G32" s="63"/>
      <c r="H32" s="63"/>
      <c r="I32" s="63"/>
      <c r="J32" s="63"/>
      <c r="K32" s="63"/>
      <c r="L32" s="63"/>
      <c r="M32" s="63"/>
      <c r="N32" s="64">
        <v>45870</v>
      </c>
      <c r="O32" s="65"/>
    </row>
    <row r="33" spans="1:17" ht="16.5" customHeight="1" x14ac:dyDescent="0.25">
      <c r="A33" s="62" t="s">
        <v>152</v>
      </c>
      <c r="B33" s="63"/>
      <c r="C33" s="63"/>
      <c r="D33" s="63"/>
      <c r="E33" s="63"/>
      <c r="F33" s="63"/>
      <c r="G33" s="63"/>
      <c r="H33" s="63"/>
      <c r="I33" s="63"/>
      <c r="J33" s="63"/>
      <c r="K33" s="63"/>
      <c r="L33" s="63"/>
      <c r="M33" s="63"/>
      <c r="N33" s="64">
        <v>45901</v>
      </c>
      <c r="O33" s="65"/>
    </row>
    <row r="34" spans="1:17" ht="16.5" customHeight="1" x14ac:dyDescent="0.25">
      <c r="A34" s="62"/>
      <c r="B34" s="63"/>
      <c r="C34" s="63"/>
      <c r="D34" s="63"/>
      <c r="E34" s="63"/>
      <c r="F34" s="63"/>
      <c r="G34" s="63"/>
      <c r="H34" s="63"/>
      <c r="I34" s="63"/>
      <c r="J34" s="63"/>
      <c r="K34" s="63"/>
      <c r="L34" s="63"/>
      <c r="M34" s="63"/>
      <c r="N34" s="64">
        <v>45931</v>
      </c>
      <c r="O34" s="65"/>
    </row>
    <row r="35" spans="1:17" ht="16.5" customHeight="1" x14ac:dyDescent="0.25">
      <c r="A35" s="62"/>
      <c r="B35" s="63"/>
      <c r="C35" s="63"/>
      <c r="D35" s="63"/>
      <c r="E35" s="63"/>
      <c r="F35" s="63"/>
      <c r="G35" s="63"/>
      <c r="H35" s="63"/>
      <c r="I35" s="63"/>
      <c r="J35" s="63"/>
      <c r="K35" s="63"/>
      <c r="L35" s="63"/>
      <c r="M35" s="63"/>
      <c r="N35" s="64">
        <v>45962</v>
      </c>
      <c r="O35" s="65"/>
    </row>
    <row r="36" spans="1:17" ht="70.7" customHeight="1" thickBot="1" x14ac:dyDescent="0.3">
      <c r="A36" s="62" t="s">
        <v>153</v>
      </c>
      <c r="B36" s="63"/>
      <c r="C36" s="63"/>
      <c r="D36" s="63"/>
      <c r="E36" s="63"/>
      <c r="F36" s="63"/>
      <c r="G36" s="63"/>
      <c r="H36" s="63"/>
      <c r="I36" s="63"/>
      <c r="J36" s="63"/>
      <c r="K36" s="63"/>
      <c r="L36" s="63"/>
      <c r="M36" s="63"/>
      <c r="N36" s="64">
        <v>45992</v>
      </c>
      <c r="O36" s="65"/>
    </row>
    <row r="37" spans="1:17" ht="19.5" customHeight="1" x14ac:dyDescent="0.25">
      <c r="A37" s="137" t="s">
        <v>51</v>
      </c>
      <c r="B37" s="138"/>
      <c r="C37" s="138"/>
      <c r="D37" s="138"/>
      <c r="E37" s="138"/>
      <c r="F37" s="138"/>
      <c r="G37" s="138"/>
      <c r="H37" s="138"/>
      <c r="I37" s="138"/>
      <c r="J37" s="138"/>
      <c r="K37" s="138"/>
      <c r="L37" s="138"/>
      <c r="M37" s="138"/>
      <c r="N37" s="139" t="s">
        <v>52</v>
      </c>
      <c r="O37" s="140"/>
    </row>
    <row r="38" spans="1:17" ht="15" x14ac:dyDescent="0.25">
      <c r="A38" s="62"/>
      <c r="B38" s="63"/>
      <c r="C38" s="63"/>
      <c r="D38" s="63"/>
      <c r="E38" s="63"/>
      <c r="F38" s="63"/>
      <c r="G38" s="63"/>
      <c r="H38" s="63"/>
      <c r="I38" s="63"/>
      <c r="J38" s="63"/>
      <c r="K38" s="63"/>
      <c r="L38" s="63"/>
      <c r="M38" s="63"/>
      <c r="N38" s="141"/>
      <c r="O38" s="142"/>
    </row>
    <row r="39" spans="1:17" ht="15.75" thickBot="1" x14ac:dyDescent="0.3">
      <c r="A39" s="143"/>
      <c r="B39" s="144"/>
      <c r="C39" s="144"/>
      <c r="D39" s="144"/>
      <c r="E39" s="144"/>
      <c r="F39" s="144"/>
      <c r="G39" s="144"/>
      <c r="H39" s="144"/>
      <c r="I39" s="144"/>
      <c r="J39" s="144"/>
      <c r="K39" s="144"/>
      <c r="L39" s="144"/>
      <c r="M39" s="144"/>
      <c r="N39" s="144"/>
      <c r="O39" s="145"/>
    </row>
    <row r="40" spans="1:17" ht="4.5" customHeight="1" x14ac:dyDescent="0.25">
      <c r="A40" s="136"/>
      <c r="B40" s="136"/>
      <c r="C40" s="136"/>
      <c r="D40" s="136"/>
      <c r="E40" s="136"/>
      <c r="F40" s="136"/>
      <c r="G40" s="136"/>
      <c r="H40" s="136"/>
      <c r="I40" s="136"/>
      <c r="J40" s="136"/>
      <c r="K40" s="136"/>
      <c r="L40" s="136"/>
      <c r="M40" s="136"/>
      <c r="N40" s="136"/>
      <c r="O40" s="136"/>
    </row>
    <row r="42" spans="1:17" ht="14.25" x14ac:dyDescent="0.2">
      <c r="Q42" s="30" t="s">
        <v>73</v>
      </c>
    </row>
    <row r="43" spans="1:17" ht="14.25" x14ac:dyDescent="0.2">
      <c r="Q43" s="30" t="s">
        <v>74</v>
      </c>
    </row>
    <row r="44" spans="1:17" ht="14.25" x14ac:dyDescent="0.2">
      <c r="Q44" s="30" t="s">
        <v>75</v>
      </c>
    </row>
    <row r="45" spans="1:17" ht="14.25" x14ac:dyDescent="0.2">
      <c r="Q45" s="30" t="s">
        <v>76</v>
      </c>
    </row>
    <row r="46" spans="1:17" ht="14.25" x14ac:dyDescent="0.2">
      <c r="Q46" s="30" t="s">
        <v>77</v>
      </c>
    </row>
    <row r="47" spans="1:17" ht="14.25" x14ac:dyDescent="0.2">
      <c r="Q47" s="30" t="s">
        <v>78</v>
      </c>
    </row>
    <row r="48" spans="1:17" ht="14.25" x14ac:dyDescent="0.2">
      <c r="Q48" s="30" t="s">
        <v>79</v>
      </c>
    </row>
    <row r="49" spans="17:17" ht="14.25" x14ac:dyDescent="0.2">
      <c r="Q49" s="30" t="s">
        <v>80</v>
      </c>
    </row>
    <row r="50" spans="17:17" ht="14.25" x14ac:dyDescent="0.2">
      <c r="Q50" s="30" t="s">
        <v>81</v>
      </c>
    </row>
    <row r="51" spans="17:17" ht="14.25" x14ac:dyDescent="0.2">
      <c r="Q51" s="30" t="s">
        <v>82</v>
      </c>
    </row>
    <row r="52" spans="17:17" ht="14.25" x14ac:dyDescent="0.2">
      <c r="Q52" s="30" t="s">
        <v>83</v>
      </c>
    </row>
    <row r="53" spans="17:17" ht="14.25" x14ac:dyDescent="0.2">
      <c r="Q53" s="30" t="s">
        <v>84</v>
      </c>
    </row>
    <row r="54" spans="17:17" ht="14.25" x14ac:dyDescent="0.2">
      <c r="Q54" s="30" t="s">
        <v>85</v>
      </c>
    </row>
    <row r="56" spans="17:17" x14ac:dyDescent="0.25">
      <c r="Q56" s="36" t="s">
        <v>92</v>
      </c>
    </row>
    <row r="57" spans="17:17" x14ac:dyDescent="0.25">
      <c r="Q57" s="36" t="s">
        <v>92</v>
      </c>
    </row>
  </sheetData>
  <mergeCells count="71">
    <mergeCell ref="A40:O40"/>
    <mergeCell ref="A39:M39"/>
    <mergeCell ref="N39:O39"/>
    <mergeCell ref="A24:M24"/>
    <mergeCell ref="N24:O24"/>
    <mergeCell ref="A25:M25"/>
    <mergeCell ref="N25:O25"/>
    <mergeCell ref="A37:M37"/>
    <mergeCell ref="N37:O37"/>
    <mergeCell ref="A38:M38"/>
    <mergeCell ref="N38:O38"/>
    <mergeCell ref="A26:M26"/>
    <mergeCell ref="N26:O26"/>
    <mergeCell ref="A27:M27"/>
    <mergeCell ref="N27:O27"/>
    <mergeCell ref="A28:M28"/>
    <mergeCell ref="A12:B12"/>
    <mergeCell ref="A7:D7"/>
    <mergeCell ref="F7:G7"/>
    <mergeCell ref="L20:O20"/>
    <mergeCell ref="A14:B14"/>
    <mergeCell ref="A15:B15"/>
    <mergeCell ref="A16:A19"/>
    <mergeCell ref="A13:B13"/>
    <mergeCell ref="J7:O7"/>
    <mergeCell ref="A8:O8"/>
    <mergeCell ref="A9:O9"/>
    <mergeCell ref="A10:O10"/>
    <mergeCell ref="A11:O11"/>
    <mergeCell ref="N6:O6"/>
    <mergeCell ref="J5:K6"/>
    <mergeCell ref="L5:O5"/>
    <mergeCell ref="L6:M6"/>
    <mergeCell ref="A5:D6"/>
    <mergeCell ref="E5:E6"/>
    <mergeCell ref="F5:G6"/>
    <mergeCell ref="H5:H6"/>
    <mergeCell ref="I5:I6"/>
    <mergeCell ref="A22:O22"/>
    <mergeCell ref="A23:O23"/>
    <mergeCell ref="H20:K20"/>
    <mergeCell ref="A20:C21"/>
    <mergeCell ref="D20:G20"/>
    <mergeCell ref="D21:G21"/>
    <mergeCell ref="H21:K21"/>
    <mergeCell ref="L21:O21"/>
    <mergeCell ref="A4:E4"/>
    <mergeCell ref="G4:O4"/>
    <mergeCell ref="A3:E3"/>
    <mergeCell ref="A1:E1"/>
    <mergeCell ref="F1:O1"/>
    <mergeCell ref="A2:E2"/>
    <mergeCell ref="F2:O2"/>
    <mergeCell ref="F3:O3"/>
    <mergeCell ref="N28:O28"/>
    <mergeCell ref="A29:M29"/>
    <mergeCell ref="N29:O29"/>
    <mergeCell ref="A30:M30"/>
    <mergeCell ref="N30:O30"/>
    <mergeCell ref="A31:M31"/>
    <mergeCell ref="N31:O31"/>
    <mergeCell ref="A32:M32"/>
    <mergeCell ref="N32:O32"/>
    <mergeCell ref="A36:M36"/>
    <mergeCell ref="N36:O36"/>
    <mergeCell ref="A33:M33"/>
    <mergeCell ref="N33:O33"/>
    <mergeCell ref="A34:M34"/>
    <mergeCell ref="N34:O34"/>
    <mergeCell ref="A35:M35"/>
    <mergeCell ref="N35:O35"/>
  </mergeCells>
  <pageMargins left="0.39370078740157483" right="0.55118110236220474" top="1.1417322834645669" bottom="0.35433070866141736" header="0" footer="0"/>
  <pageSetup scale="73" orientation="portrait" horizontalDpi="4294967294" verticalDpi="4294967294" r:id="rId1"/>
  <headerFooter>
    <oddHeader xml:space="preserve">&amp;L&amp;G&amp;C&amp;"Arial Rounded MT Bold,Normal"
AGUAS DEL HUILA S.A. E.S.P.&amp;10
NIT.  800.100.553-2
FORMATO: MATRIZ DE REGISTRO Y MEDICIÓN DE INDICADORES
&amp;8VERSION 8.0&amp;"-,Normal"&amp;11
</oddHeader>
    <oddFooter>&amp;R&amp;"Arial,Normal"&amp;7Pág. &amp;P | &amp;P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SET-G. Documental y Archivo</vt:lpstr>
      <vt:lpstr>01</vt:lpstr>
      <vt:lpstr>02</vt:lpstr>
      <vt:lpstr>03</vt:lpstr>
      <vt:lpstr>04</vt:lpstr>
      <vt:lpstr>05</vt:lpstr>
      <vt:lpstr>'SET-G. Documental y Archivo'!Títulos_a_imprimir</vt:lpstr>
    </vt:vector>
  </TitlesOfParts>
  <Company>Windows XP Colossus Edition 2 Reloaded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Colossus User</dc:creator>
  <cp:lastModifiedBy>MIGUEL ANTONIO</cp:lastModifiedBy>
  <cp:lastPrinted>2025-10-21T15:46:46Z</cp:lastPrinted>
  <dcterms:created xsi:type="dcterms:W3CDTF">2010-03-16T20:37:23Z</dcterms:created>
  <dcterms:modified xsi:type="dcterms:W3CDTF">2026-07-10T12:42:56Z</dcterms:modified>
</cp:coreProperties>
</file>